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 10 Gamer\Desktop\"/>
    </mc:Choice>
  </mc:AlternateContent>
  <bookViews>
    <workbookView xWindow="0" yWindow="0" windowWidth="20355" windowHeight="6990" activeTab="4"/>
  </bookViews>
  <sheets>
    <sheet name="Lớp MHTHM" sheetId="4" r:id="rId1"/>
    <sheet name="Lớp Đại trà" sheetId="3" r:id="rId2"/>
    <sheet name="Lớp chọn" sheetId="1" r:id="rId3"/>
    <sheet name="ĐTB Các hoạt động khác" sheetId="2" r:id="rId4"/>
    <sheet name="Sheet3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4" l="1"/>
  <c r="W12" i="4"/>
  <c r="W13" i="4"/>
  <c r="W14" i="4"/>
  <c r="W15" i="4"/>
  <c r="W10" i="4"/>
  <c r="T34" i="5"/>
  <c r="I34" i="5"/>
  <c r="T33" i="5"/>
  <c r="I33" i="5"/>
  <c r="T32" i="5"/>
  <c r="I32" i="5"/>
  <c r="T31" i="5"/>
  <c r="I31" i="5"/>
  <c r="T30" i="5"/>
  <c r="I30" i="5"/>
  <c r="T29" i="5"/>
  <c r="I29" i="5"/>
  <c r="T28" i="5"/>
  <c r="I28" i="5"/>
  <c r="T27" i="5"/>
  <c r="I27" i="5"/>
  <c r="T26" i="5"/>
  <c r="I26" i="5"/>
  <c r="T25" i="5"/>
  <c r="I25" i="5"/>
  <c r="T24" i="5"/>
  <c r="I24" i="5"/>
  <c r="T23" i="5"/>
  <c r="I23" i="5"/>
  <c r="T22" i="5"/>
  <c r="I22" i="5"/>
  <c r="T21" i="5"/>
  <c r="I21" i="5"/>
  <c r="T20" i="5"/>
  <c r="I20" i="5"/>
  <c r="T19" i="5"/>
  <c r="I19" i="5"/>
  <c r="T18" i="5"/>
  <c r="I18" i="5"/>
  <c r="T17" i="5"/>
  <c r="I17" i="5"/>
  <c r="T15" i="5"/>
  <c r="I15" i="5"/>
  <c r="T14" i="5"/>
  <c r="I14" i="5"/>
  <c r="T13" i="5"/>
  <c r="I13" i="5"/>
  <c r="T12" i="5"/>
  <c r="I12" i="5"/>
  <c r="T11" i="5"/>
  <c r="I11" i="5"/>
  <c r="T10" i="5"/>
  <c r="I10" i="5"/>
  <c r="T15" i="4"/>
  <c r="I15" i="4"/>
  <c r="T14" i="4"/>
  <c r="I14" i="4"/>
  <c r="T13" i="4"/>
  <c r="I13" i="4"/>
  <c r="T12" i="4"/>
  <c r="I12" i="4"/>
  <c r="T11" i="4"/>
  <c r="I11" i="4"/>
  <c r="T10" i="4"/>
  <c r="I10" i="4"/>
  <c r="T27" i="3"/>
  <c r="N27" i="3"/>
  <c r="V27" i="3" s="1"/>
  <c r="I27" i="3"/>
  <c r="T26" i="3"/>
  <c r="I26" i="3"/>
  <c r="N26" i="3" s="1"/>
  <c r="T25" i="3"/>
  <c r="I25" i="3"/>
  <c r="N25" i="3" s="1"/>
  <c r="V25" i="3" s="1"/>
  <c r="T24" i="3"/>
  <c r="I24" i="3"/>
  <c r="N24" i="3" s="1"/>
  <c r="V24" i="3" s="1"/>
  <c r="T23" i="3"/>
  <c r="N23" i="3"/>
  <c r="V23" i="3" s="1"/>
  <c r="I23" i="3"/>
  <c r="T22" i="3"/>
  <c r="I22" i="3"/>
  <c r="N22" i="3" s="1"/>
  <c r="T21" i="3"/>
  <c r="I21" i="3"/>
  <c r="N21" i="3" s="1"/>
  <c r="V21" i="3" s="1"/>
  <c r="T20" i="3"/>
  <c r="I20" i="3"/>
  <c r="N20" i="3" s="1"/>
  <c r="V20" i="3" s="1"/>
  <c r="T19" i="3"/>
  <c r="N19" i="3"/>
  <c r="V19" i="3" s="1"/>
  <c r="I19" i="3"/>
  <c r="T18" i="3"/>
  <c r="I18" i="3"/>
  <c r="N18" i="3" s="1"/>
  <c r="T17" i="3"/>
  <c r="I17" i="3"/>
  <c r="N17" i="3" s="1"/>
  <c r="V17" i="3" s="1"/>
  <c r="T16" i="3"/>
  <c r="I16" i="3"/>
  <c r="N16" i="3" s="1"/>
  <c r="V16" i="3" s="1"/>
  <c r="T15" i="3"/>
  <c r="N15" i="3"/>
  <c r="V15" i="3" s="1"/>
  <c r="I15" i="3"/>
  <c r="T14" i="3"/>
  <c r="I14" i="3"/>
  <c r="N14" i="3" s="1"/>
  <c r="T13" i="3"/>
  <c r="I13" i="3"/>
  <c r="N13" i="3" s="1"/>
  <c r="V13" i="3" s="1"/>
  <c r="T12" i="3"/>
  <c r="I12" i="3"/>
  <c r="N12" i="3" s="1"/>
  <c r="V12" i="3" s="1"/>
  <c r="T11" i="3"/>
  <c r="N11" i="3"/>
  <c r="V11" i="3" s="1"/>
  <c r="I11" i="3"/>
  <c r="T10" i="3"/>
  <c r="I10" i="3"/>
  <c r="N10" i="3" s="1"/>
  <c r="N17" i="5" l="1"/>
  <c r="V17" i="5" s="1"/>
  <c r="N18" i="5"/>
  <c r="V18" i="5" s="1"/>
  <c r="N19" i="5"/>
  <c r="V19" i="5" s="1"/>
  <c r="N20" i="5"/>
  <c r="V20" i="5" s="1"/>
  <c r="N21" i="5"/>
  <c r="V21" i="5" s="1"/>
  <c r="N22" i="5"/>
  <c r="V22" i="5" s="1"/>
  <c r="N23" i="5"/>
  <c r="V23" i="5" s="1"/>
  <c r="N24" i="5"/>
  <c r="V24" i="5" s="1"/>
  <c r="N25" i="5"/>
  <c r="V25" i="5" s="1"/>
  <c r="N26" i="5"/>
  <c r="V26" i="5" s="1"/>
  <c r="N27" i="5"/>
  <c r="V27" i="5" s="1"/>
  <c r="N28" i="5"/>
  <c r="V28" i="5" s="1"/>
  <c r="N29" i="5"/>
  <c r="V29" i="5" s="1"/>
  <c r="N30" i="5"/>
  <c r="V30" i="5" s="1"/>
  <c r="N31" i="5"/>
  <c r="V31" i="5" s="1"/>
  <c r="N32" i="5"/>
  <c r="V32" i="5" s="1"/>
  <c r="N33" i="5"/>
  <c r="V33" i="5" s="1"/>
  <c r="N34" i="5"/>
  <c r="V34" i="5" s="1"/>
  <c r="N10" i="5"/>
  <c r="V10" i="5" s="1"/>
  <c r="N11" i="5"/>
  <c r="V11" i="5" s="1"/>
  <c r="N12" i="5"/>
  <c r="V12" i="5" s="1"/>
  <c r="N13" i="5"/>
  <c r="V13" i="5" s="1"/>
  <c r="N14" i="5"/>
  <c r="V14" i="5" s="1"/>
  <c r="N15" i="5"/>
  <c r="V15" i="5" s="1"/>
  <c r="V10" i="3"/>
  <c r="V14" i="3"/>
  <c r="V18" i="3"/>
  <c r="V22" i="3"/>
  <c r="V26" i="3"/>
  <c r="N10" i="4"/>
  <c r="V10" i="4" s="1"/>
  <c r="N11" i="4"/>
  <c r="V11" i="4" s="1"/>
  <c r="N12" i="4"/>
  <c r="V12" i="4" s="1"/>
  <c r="N13" i="4"/>
  <c r="V13" i="4" s="1"/>
  <c r="N14" i="4"/>
  <c r="V14" i="4" s="1"/>
  <c r="N15" i="4"/>
  <c r="V15" i="4" s="1"/>
  <c r="T15" i="1"/>
  <c r="T12" i="1"/>
  <c r="T16" i="1"/>
  <c r="T11" i="1"/>
  <c r="T10" i="1"/>
  <c r="T13" i="1"/>
  <c r="T14" i="1"/>
  <c r="G11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10" i="2"/>
  <c r="I15" i="1" l="1"/>
  <c r="I12" i="1"/>
  <c r="I16" i="1"/>
  <c r="N12" i="1" l="1"/>
  <c r="V12" i="1"/>
  <c r="N16" i="1"/>
  <c r="V16" i="1"/>
  <c r="N15" i="1"/>
  <c r="V15" i="1"/>
  <c r="I11" i="1"/>
  <c r="N11" i="1" l="1"/>
  <c r="V11" i="1"/>
  <c r="I14" i="1"/>
  <c r="I10" i="1"/>
  <c r="I13" i="1"/>
  <c r="N13" i="1" s="1"/>
  <c r="N10" i="1" l="1"/>
  <c r="V10" i="1" s="1"/>
  <c r="N14" i="1"/>
  <c r="V14" i="1" s="1"/>
  <c r="V13" i="1"/>
  <c r="W11" i="1" l="1"/>
  <c r="W14" i="1"/>
  <c r="W13" i="1" l="1"/>
  <c r="W15" i="1"/>
  <c r="W16" i="1"/>
  <c r="W12" i="1"/>
  <c r="W10" i="1"/>
</calcChain>
</file>

<file path=xl/sharedStrings.xml><?xml version="1.0" encoding="utf-8"?>
<sst xmlns="http://schemas.openxmlformats.org/spreadsheetml/2006/main" count="361" uniqueCount="115">
  <si>
    <t>HỘI ĐỒNG ĐỘI HUYỆN KRÔNG ANA</t>
  </si>
  <si>
    <t>ĐỘI THIẾU NIÊN TIỀN PHONG HỒ CHÍ MINH</t>
  </si>
  <si>
    <t>*</t>
  </si>
  <si>
    <t>DỰ KIẾN KẾT QUẢ</t>
  </si>
  <si>
    <t>KHỐI LỚP ĐẠI TRÀ</t>
  </si>
  <si>
    <t>TT</t>
  </si>
  <si>
    <t>GVCN</t>
  </si>
  <si>
    <t>Lớp</t>
  </si>
  <si>
    <t>KQ THI ĐUA CÁC THÁNG</t>
  </si>
  <si>
    <t>ĐTB các tháng</t>
  </si>
  <si>
    <t>ĐTB Học tập</t>
  </si>
  <si>
    <t>GHI CHÚ</t>
  </si>
  <si>
    <t>Giỏi</t>
  </si>
  <si>
    <t>Khá</t>
  </si>
  <si>
    <t>TB</t>
  </si>
  <si>
    <t>Yếu, kém</t>
  </si>
  <si>
    <t>ĐTB chấm CTMN</t>
  </si>
  <si>
    <t>ĐTB phong trào</t>
  </si>
  <si>
    <t>Nguyễn Thị Thanh Trà</t>
  </si>
  <si>
    <t>6A3</t>
  </si>
  <si>
    <t>Phan Thị Anh Thư</t>
  </si>
  <si>
    <t>6A4</t>
  </si>
  <si>
    <t>Nguyễn Thị Thúy Gấm</t>
  </si>
  <si>
    <t>6A5</t>
  </si>
  <si>
    <t>Nguyễn Thị Tuyết Trong</t>
  </si>
  <si>
    <t>6A6</t>
  </si>
  <si>
    <t>Đặng Thị Ngọc Hiệp</t>
  </si>
  <si>
    <t>6A7</t>
  </si>
  <si>
    <t>Lưu Xuân Đàm</t>
  </si>
  <si>
    <t>6A8</t>
  </si>
  <si>
    <t>Phương Ngọc Tuấn</t>
  </si>
  <si>
    <t>7A1</t>
  </si>
  <si>
    <t>Dương Thị Tuyết</t>
  </si>
  <si>
    <t>7A2</t>
  </si>
  <si>
    <t>7A3</t>
  </si>
  <si>
    <t>Trần Văn Tú</t>
  </si>
  <si>
    <t>7A4</t>
  </si>
  <si>
    <t>7A5</t>
  </si>
  <si>
    <t>Phạm Thị Nhị</t>
  </si>
  <si>
    <t>7A6</t>
  </si>
  <si>
    <t>Hồ Quan Bằng</t>
  </si>
  <si>
    <t>8A1</t>
  </si>
  <si>
    <t>Hồ Thị Thu Mai</t>
  </si>
  <si>
    <t>8A2</t>
  </si>
  <si>
    <t>Bùi Thị Dịu</t>
  </si>
  <si>
    <t>8A3</t>
  </si>
  <si>
    <t>Trần Thị Phượng</t>
  </si>
  <si>
    <t>8A4</t>
  </si>
  <si>
    <t>Đinh Văn Chín</t>
  </si>
  <si>
    <t>8A5</t>
  </si>
  <si>
    <t>Phan Thị Hiền</t>
  </si>
  <si>
    <t>8A6</t>
  </si>
  <si>
    <t>Trịnh Thị Thủy</t>
  </si>
  <si>
    <t>9A3</t>
  </si>
  <si>
    <t>Đoàn Văn Nghĩa</t>
  </si>
  <si>
    <t>9A4</t>
  </si>
  <si>
    <t>Nguyễn Thị Sen</t>
  </si>
  <si>
    <t>9A5</t>
  </si>
  <si>
    <t>Lê Đăng Bắc</t>
  </si>
  <si>
    <t>9A6</t>
  </si>
  <si>
    <t>Nguyễn Thị Nguyệt</t>
  </si>
  <si>
    <t>9A7</t>
  </si>
  <si>
    <t>TM. BCH LIÊN ĐỘI</t>
  </si>
  <si>
    <t>TỔNG PHỤ TRÁCH</t>
  </si>
  <si>
    <t>Phạm Văn Định</t>
  </si>
  <si>
    <t>KHỐI LỚP CHỌN</t>
  </si>
  <si>
    <t>XẾP THỨ</t>
  </si>
  <si>
    <t>6A1</t>
  </si>
  <si>
    <t>Nguyễn Thị Thu Huyền</t>
  </si>
  <si>
    <t>6A2</t>
  </si>
  <si>
    <t>7A8</t>
  </si>
  <si>
    <t>Nguyễn Thị Hoài Sương</t>
  </si>
  <si>
    <t>9A1</t>
  </si>
  <si>
    <t>Lê Thị Thanh Thủy</t>
  </si>
  <si>
    <t>7A7</t>
  </si>
  <si>
    <t>8A7</t>
  </si>
  <si>
    <t>Hoàng Thị Hoan</t>
  </si>
  <si>
    <t>9A2</t>
  </si>
  <si>
    <t>Tháng 08</t>
  </si>
  <si>
    <t>Tháng 09</t>
  </si>
  <si>
    <t>Tháng 10</t>
  </si>
  <si>
    <t>Tháng 11</t>
  </si>
  <si>
    <t>Tháng 12</t>
  </si>
  <si>
    <t>ĐIỂM CỘNG CÁC HOẠT ĐỘNG PHONG TRÀO TRONG  HK I</t>
  </si>
  <si>
    <t>NĂM HỌC 2016-2017</t>
  </si>
  <si>
    <t xml:space="preserve"> XẾP LOẠI THI ĐUA CÁC CHI ĐỘI HỌC KÌ I</t>
  </si>
  <si>
    <t>LIÊN ĐỘI TRƯỜNG THCS BUÔN TRẤP</t>
  </si>
  <si>
    <t>KẾT QUẢ HK I</t>
  </si>
  <si>
    <t>Phạm Thị Phúc</t>
  </si>
  <si>
    <t>Nguyễn Hữu Dũng</t>
  </si>
  <si>
    <t>Phạm Thị Mến</t>
  </si>
  <si>
    <t>Đặng Thị Hiến</t>
  </si>
  <si>
    <t>Nguyễn Hữu Cảnh</t>
  </si>
  <si>
    <t>Trương Thị Lan Anh</t>
  </si>
  <si>
    <t>9A8</t>
  </si>
  <si>
    <t>PT Hoa điểm 10</t>
  </si>
  <si>
    <t>PT Kế hoạch nhỏ (đợt 01)</t>
  </si>
  <si>
    <t>ĐTB Lao động</t>
  </si>
  <si>
    <t>ĐTB Vệ sinh</t>
  </si>
  <si>
    <t>KẾT QUẢ HỌC TẬP</t>
  </si>
  <si>
    <t>TSHS</t>
  </si>
  <si>
    <t>Mua tăm</t>
  </si>
  <si>
    <t>Lịch tết</t>
  </si>
  <si>
    <t>Ghi chú</t>
  </si>
  <si>
    <t>ĐIỂM CỘNG CÁC PHONG TRÀO KHÁC</t>
  </si>
  <si>
    <t>DỰ KIẾN ĐIỂM CỘNG</t>
  </si>
  <si>
    <t>ĐỘI TNTP HỒ CHÍ MINH</t>
  </si>
  <si>
    <t xml:space="preserve"> CÁC HOẠT ĐỘNG PHONG TRÀO KHÁC</t>
  </si>
  <si>
    <t>ĐTB các HĐ khác (Tăm, lịch tết)</t>
  </si>
  <si>
    <t>HIỆU TRƯỞNG</t>
  </si>
  <si>
    <t>DUYỆT CỦA LÃNH ĐẠO NHÀ TRƯỜNG</t>
  </si>
  <si>
    <t>Trương Văn Kiên</t>
  </si>
  <si>
    <t>Buôn Trấp, ngày 27 tháng 12 năm 2016</t>
  </si>
  <si>
    <r>
      <rPr>
        <b/>
        <sz val="11"/>
        <color theme="1"/>
        <rFont val="Times New Roman"/>
        <family val="1"/>
        <charset val="163"/>
        <scheme val="major"/>
      </rPr>
      <t>KQHKI</t>
    </r>
    <r>
      <rPr>
        <sz val="11"/>
        <color theme="1"/>
        <rFont val="Times New Roman"/>
        <family val="1"/>
        <charset val="163"/>
        <scheme val="major"/>
      </rPr>
      <t>= (ĐTB Tháng+ ĐTB học tập x 7+ ĐTB phong trào + ĐTB trào hoạt động khác)/10</t>
    </r>
  </si>
  <si>
    <t>KHỐI LỚP HỌC THEO MÔ HÌNH TRƯỜNG HỌC MỚI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</si>
</sst>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#,##0.0"/>
    <numFmt numFmtId="165" formatCode="_-* #,##0.00\ _€_-;\-* #,##0.00\ _€_-;_-* &quot;-&quot;??\ _€_-;_-@_-"/>
    <numFmt numFmtId="166" formatCode="0.0"/>
    <numFmt numFmtId="167" formatCode="#,##0.000"/>
  </numFmts>
  <fonts count="4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2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  <font>
      <sz val="11"/>
      <color rgb="FFFF0000"/>
      <name val="Arial"/>
      <family val="2"/>
      <scheme val="minor"/>
    </font>
    <font>
      <b/>
      <sz val="12"/>
      <name val="Times New Roman"/>
      <family val="1"/>
      <charset val="163"/>
      <scheme val="major"/>
    </font>
    <font>
      <b/>
      <u/>
      <sz val="12"/>
      <name val="Times New Roman"/>
      <family val="1"/>
      <charset val="163"/>
      <scheme val="major"/>
    </font>
    <font>
      <u/>
      <sz val="12"/>
      <name val="Times New Roman"/>
      <family val="1"/>
      <charset val="163"/>
      <scheme val="major"/>
    </font>
    <font>
      <b/>
      <u/>
      <sz val="12"/>
      <color rgb="FFFF0000"/>
      <name val="Times New Roman"/>
      <family val="1"/>
      <charset val="163"/>
      <scheme val="major"/>
    </font>
    <font>
      <i/>
      <sz val="12"/>
      <name val="Times New Roman"/>
      <family val="1"/>
      <charset val="163"/>
      <scheme val="major"/>
    </font>
    <font>
      <b/>
      <sz val="12"/>
      <color rgb="FFFF0000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sz val="10"/>
      <name val="Times New Roman"/>
      <family val="1"/>
      <charset val="163"/>
      <scheme val="major"/>
    </font>
    <font>
      <b/>
      <sz val="8"/>
      <name val="Times New Roman"/>
      <family val="1"/>
      <charset val="163"/>
      <scheme val="major"/>
    </font>
    <font>
      <sz val="7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12"/>
      <name val="VNI-Times"/>
    </font>
    <font>
      <sz val="9"/>
      <name val="Times New Roman"/>
      <family val="1"/>
      <charset val="163"/>
      <scheme val="major"/>
    </font>
    <font>
      <sz val="9"/>
      <name val="Times New Roman"/>
      <family val="1"/>
      <charset val="163"/>
    </font>
    <font>
      <sz val="14"/>
      <name val="VNI-Times"/>
    </font>
    <font>
      <sz val="10"/>
      <name val="Times New Roman"/>
      <family val="1"/>
      <charset val="163"/>
    </font>
    <font>
      <i/>
      <sz val="7"/>
      <name val="Times New Roman"/>
      <family val="1"/>
      <charset val="163"/>
      <scheme val="major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sz val="7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</font>
    <font>
      <sz val="8"/>
      <name val="Times New Roman"/>
      <family val="1"/>
    </font>
    <font>
      <sz val="11"/>
      <color rgb="FFFF0000"/>
      <name val="Arial"/>
      <family val="2"/>
      <charset val="163"/>
      <scheme val="minor"/>
    </font>
    <font>
      <sz val="9"/>
      <color rgb="FFFF0000"/>
      <name val="Times New Roman"/>
      <family val="1"/>
      <charset val="163"/>
      <scheme val="major"/>
    </font>
    <font>
      <b/>
      <sz val="11"/>
      <name val="Times New Roman"/>
      <family val="1"/>
      <charset val="163"/>
      <scheme val="major"/>
    </font>
    <font>
      <b/>
      <sz val="11"/>
      <name val="Arial"/>
      <family val="2"/>
      <charset val="163"/>
      <scheme val="minor"/>
    </font>
    <font>
      <sz val="11"/>
      <name val="Times New Roman"/>
      <family val="1"/>
      <charset val="163"/>
      <scheme val="major"/>
    </font>
    <font>
      <b/>
      <sz val="11"/>
      <name val="Times New Roman"/>
      <family val="1"/>
      <charset val="163"/>
    </font>
    <font>
      <sz val="11"/>
      <name val="Arial"/>
      <family val="2"/>
      <charset val="163"/>
      <scheme val="minor"/>
    </font>
    <font>
      <sz val="10"/>
      <color theme="1"/>
      <name val="Times New Roman"/>
      <family val="1"/>
      <charset val="163"/>
      <scheme val="major"/>
    </font>
    <font>
      <b/>
      <u/>
      <sz val="10"/>
      <color rgb="FFFF0000"/>
      <name val="Times New Roman"/>
      <family val="1"/>
      <charset val="163"/>
      <scheme val="major"/>
    </font>
    <font>
      <b/>
      <sz val="10"/>
      <color theme="1"/>
      <name val="Times New Roman"/>
      <family val="1"/>
      <charset val="163"/>
      <scheme val="major"/>
    </font>
    <font>
      <sz val="10"/>
      <color theme="1"/>
      <name val="Arial"/>
      <family val="2"/>
      <charset val="163"/>
      <scheme val="minor"/>
    </font>
    <font>
      <sz val="10"/>
      <name val="Arial"/>
      <family val="2"/>
      <charset val="163"/>
      <scheme val="minor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9" fillId="0" borderId="0"/>
    <xf numFmtId="0" fontId="19" fillId="0" borderId="0"/>
  </cellStyleXfs>
  <cellXfs count="220">
    <xf numFmtId="0" fontId="0" fillId="0" borderId="0" xfId="0"/>
    <xf numFmtId="0" fontId="4" fillId="0" borderId="0" xfId="0" applyFont="1"/>
    <xf numFmtId="3" fontId="7" fillId="0" borderId="0" xfId="1" applyNumberFormat="1" applyFont="1" applyAlignment="1">
      <alignment horizontal="center"/>
    </xf>
    <xf numFmtId="3" fontId="8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12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/>
    </xf>
    <xf numFmtId="3" fontId="11" fillId="0" borderId="0" xfId="1" applyNumberFormat="1" applyFont="1" applyAlignment="1">
      <alignment horizontal="center"/>
    </xf>
    <xf numFmtId="3" fontId="14" fillId="0" borderId="0" xfId="1" applyNumberFormat="1" applyFont="1" applyAlignment="1">
      <alignment horizontal="center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top" wrapText="1"/>
    </xf>
    <xf numFmtId="164" fontId="17" fillId="2" borderId="1" xfId="2" applyNumberFormat="1" applyFont="1" applyFill="1" applyBorder="1" applyAlignment="1">
      <alignment horizontal="center" vertical="top" wrapText="1"/>
    </xf>
    <xf numFmtId="0" fontId="0" fillId="0" borderId="0" xfId="0" applyFont="1"/>
    <xf numFmtId="4" fontId="17" fillId="2" borderId="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4" fontId="17" fillId="2" borderId="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6" fillId="0" borderId="0" xfId="0" applyNumberFormat="1" applyFont="1"/>
    <xf numFmtId="3" fontId="26" fillId="0" borderId="0" xfId="0" applyNumberFormat="1" applyFont="1"/>
    <xf numFmtId="0" fontId="27" fillId="0" borderId="0" xfId="0" applyFont="1"/>
    <xf numFmtId="164" fontId="29" fillId="0" borderId="0" xfId="0" applyNumberFormat="1" applyFont="1"/>
    <xf numFmtId="3" fontId="29" fillId="0" borderId="0" xfId="0" applyNumberFormat="1" applyFont="1"/>
    <xf numFmtId="2" fontId="17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4" fillId="2" borderId="0" xfId="0" applyFont="1" applyFill="1"/>
    <xf numFmtId="0" fontId="0" fillId="2" borderId="0" xfId="0" applyFont="1" applyFill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31" fillId="0" borderId="1" xfId="0" applyFont="1" applyBorder="1" applyAlignment="1">
      <alignment horizontal="center"/>
    </xf>
    <xf numFmtId="4" fontId="31" fillId="2" borderId="1" xfId="0" applyNumberFormat="1" applyFont="1" applyFill="1" applyBorder="1" applyAlignment="1">
      <alignment horizontal="center" vertical="center"/>
    </xf>
    <xf numFmtId="0" fontId="30" fillId="0" borderId="0" xfId="0" applyFont="1"/>
    <xf numFmtId="0" fontId="32" fillId="0" borderId="0" xfId="0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0" fontId="33" fillId="0" borderId="0" xfId="0" applyFont="1"/>
    <xf numFmtId="3" fontId="5" fillId="0" borderId="0" xfId="1" applyNumberFormat="1" applyFont="1" applyAlignment="1">
      <alignment horizontal="center"/>
    </xf>
    <xf numFmtId="3" fontId="15" fillId="2" borderId="1" xfId="2" applyNumberFormat="1" applyFont="1" applyFill="1" applyBorder="1" applyAlignment="1">
      <alignment horizontal="center" vertical="center" wrapText="1"/>
    </xf>
    <xf numFmtId="164" fontId="25" fillId="0" borderId="0" xfId="0" applyNumberFormat="1" applyFont="1"/>
    <xf numFmtId="0" fontId="23" fillId="0" borderId="0" xfId="0" applyFont="1" applyAlignment="1">
      <alignment horizontal="center" vertical="center"/>
    </xf>
    <xf numFmtId="3" fontId="6" fillId="0" borderId="0" xfId="1" applyNumberFormat="1" applyFont="1" applyAlignment="1">
      <alignment horizontal="center"/>
    </xf>
    <xf numFmtId="0" fontId="31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2" fillId="0" borderId="0" xfId="0" applyFont="1"/>
    <xf numFmtId="0" fontId="31" fillId="0" borderId="1" xfId="0" applyFont="1" applyBorder="1" applyAlignment="1">
      <alignment horizontal="center" vertical="center"/>
    </xf>
    <xf numFmtId="0" fontId="22" fillId="0" borderId="1" xfId="0" applyFont="1" applyBorder="1"/>
    <xf numFmtId="2" fontId="31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6" xfId="0" applyNumberFormat="1" applyFont="1" applyFill="1" applyBorder="1" applyAlignment="1">
      <alignment horizontal="center" vertical="center"/>
    </xf>
    <xf numFmtId="2" fontId="31" fillId="2" borderId="1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 applyProtection="1">
      <alignment horizontal="center" vertical="center"/>
      <protection hidden="1"/>
    </xf>
    <xf numFmtId="2" fontId="17" fillId="0" borderId="1" xfId="3" applyNumberFormat="1" applyFont="1" applyBorder="1" applyAlignment="1">
      <alignment horizontal="center"/>
    </xf>
    <xf numFmtId="2" fontId="31" fillId="0" borderId="1" xfId="3" applyNumberFormat="1" applyFont="1" applyBorder="1" applyAlignment="1">
      <alignment horizontal="center"/>
    </xf>
    <xf numFmtId="2" fontId="17" fillId="2" borderId="6" xfId="0" applyNumberFormat="1" applyFont="1" applyFill="1" applyBorder="1" applyAlignment="1">
      <alignment horizontal="center" vertical="center"/>
    </xf>
    <xf numFmtId="0" fontId="23" fillId="0" borderId="0" xfId="0" applyFont="1"/>
    <xf numFmtId="166" fontId="17" fillId="2" borderId="1" xfId="0" applyNumberFormat="1" applyFont="1" applyFill="1" applyBorder="1" applyAlignment="1">
      <alignment horizontal="center" vertical="center"/>
    </xf>
    <xf numFmtId="3" fontId="5" fillId="0" borderId="0" xfId="1" applyNumberFormat="1" applyFont="1" applyAlignme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164" fontId="37" fillId="0" borderId="0" xfId="1" applyNumberFormat="1" applyFont="1" applyAlignment="1">
      <alignment horizontal="center"/>
    </xf>
    <xf numFmtId="164" fontId="0" fillId="0" borderId="0" xfId="0" applyNumberFormat="1" applyFont="1"/>
    <xf numFmtId="4" fontId="30" fillId="0" borderId="0" xfId="0" applyNumberFormat="1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3" fontId="10" fillId="0" borderId="0" xfId="1" applyNumberFormat="1" applyFont="1" applyAlignment="1">
      <alignment horizontal="center"/>
    </xf>
    <xf numFmtId="3" fontId="5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3" fontId="15" fillId="2" borderId="5" xfId="2" applyNumberFormat="1" applyFont="1" applyFill="1" applyBorder="1" applyAlignment="1">
      <alignment horizontal="center" vertical="center"/>
    </xf>
    <xf numFmtId="3" fontId="15" fillId="2" borderId="6" xfId="2" applyNumberFormat="1" applyFont="1" applyFill="1" applyBorder="1" applyAlignment="1">
      <alignment horizontal="center" vertical="center"/>
    </xf>
    <xf numFmtId="3" fontId="15" fillId="2" borderId="2" xfId="2" applyNumberFormat="1" applyFont="1" applyFill="1" applyBorder="1" applyAlignment="1">
      <alignment horizontal="center" vertical="center"/>
    </xf>
    <xf numFmtId="3" fontId="15" fillId="2" borderId="3" xfId="2" applyNumberFormat="1" applyFont="1" applyFill="1" applyBorder="1" applyAlignment="1">
      <alignment horizontal="center" vertical="center"/>
    </xf>
    <xf numFmtId="3" fontId="15" fillId="2" borderId="4" xfId="2" applyNumberFormat="1" applyFont="1" applyFill="1" applyBorder="1" applyAlignment="1">
      <alignment horizontal="center" vertical="center"/>
    </xf>
    <xf numFmtId="3" fontId="15" fillId="2" borderId="5" xfId="2" applyNumberFormat="1" applyFont="1" applyFill="1" applyBorder="1" applyAlignment="1">
      <alignment horizontal="center" vertical="center" wrapText="1"/>
    </xf>
    <xf numFmtId="3" fontId="15" fillId="2" borderId="6" xfId="2" applyNumberFormat="1" applyFont="1" applyFill="1" applyBorder="1" applyAlignment="1">
      <alignment horizontal="center" vertical="center" wrapText="1"/>
    </xf>
    <xf numFmtId="3" fontId="15" fillId="2" borderId="2" xfId="2" applyNumberFormat="1" applyFont="1" applyFill="1" applyBorder="1" applyAlignment="1">
      <alignment horizontal="center" vertical="center" wrapText="1"/>
    </xf>
    <xf numFmtId="3" fontId="15" fillId="2" borderId="3" xfId="2" applyNumberFormat="1" applyFont="1" applyFill="1" applyBorder="1" applyAlignment="1">
      <alignment horizontal="center" vertical="center" wrapText="1"/>
    </xf>
    <xf numFmtId="3" fontId="15" fillId="2" borderId="8" xfId="2" applyNumberFormat="1" applyFont="1" applyFill="1" applyBorder="1" applyAlignment="1">
      <alignment horizontal="center" vertical="center" wrapText="1"/>
    </xf>
    <xf numFmtId="3" fontId="15" fillId="2" borderId="9" xfId="2" applyNumberFormat="1" applyFont="1" applyFill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38" fillId="0" borderId="0" xfId="1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2" borderId="2" xfId="2" applyNumberFormat="1" applyFont="1" applyFill="1" applyBorder="1" applyAlignment="1">
      <alignment horizontal="center" vertical="center" wrapText="1"/>
    </xf>
    <xf numFmtId="3" fontId="11" fillId="2" borderId="3" xfId="2" applyNumberFormat="1" applyFont="1" applyFill="1" applyBorder="1" applyAlignment="1">
      <alignment horizontal="center" vertical="center" wrapText="1"/>
    </xf>
    <xf numFmtId="3" fontId="11" fillId="2" borderId="4" xfId="2" applyNumberFormat="1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/>
    <xf numFmtId="3" fontId="40" fillId="0" borderId="0" xfId="0" applyNumberFormat="1" applyFont="1"/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2" fontId="18" fillId="3" borderId="11" xfId="0" applyNumberFormat="1" applyFont="1" applyFill="1" applyBorder="1" applyAlignment="1" applyProtection="1">
      <alignment horizontal="center" vertical="center"/>
      <protection hidden="1"/>
    </xf>
    <xf numFmtId="2" fontId="18" fillId="3" borderId="11" xfId="0" applyNumberFormat="1" applyFont="1" applyFill="1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 vertical="center"/>
    </xf>
    <xf numFmtId="4" fontId="15" fillId="2" borderId="11" xfId="2" applyNumberFormat="1" applyFont="1" applyFill="1" applyBorder="1" applyAlignment="1">
      <alignment horizontal="center" vertical="center" wrapText="1"/>
    </xf>
    <xf numFmtId="3" fontId="12" fillId="2" borderId="11" xfId="2" applyNumberFormat="1" applyFont="1" applyFill="1" applyBorder="1" applyAlignment="1">
      <alignment horizontal="center" vertical="center" wrapText="1"/>
    </xf>
    <xf numFmtId="164" fontId="17" fillId="2" borderId="11" xfId="0" applyNumberFormat="1" applyFont="1" applyFill="1" applyBorder="1" applyAlignment="1">
      <alignment horizontal="center" vertical="center"/>
    </xf>
    <xf numFmtId="4" fontId="17" fillId="2" borderId="11" xfId="0" applyNumberFormat="1" applyFont="1" applyFill="1" applyBorder="1" applyAlignment="1">
      <alignment horizontal="center" vertical="center"/>
    </xf>
    <xf numFmtId="4" fontId="15" fillId="2" borderId="11" xfId="0" applyNumberFormat="1" applyFont="1" applyFill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2" fontId="18" fillId="0" borderId="12" xfId="3" applyNumberFormat="1" applyFont="1" applyBorder="1" applyAlignment="1">
      <alignment horizontal="center" vertical="center"/>
    </xf>
    <xf numFmtId="4" fontId="17" fillId="2" borderId="12" xfId="0" applyNumberFormat="1" applyFont="1" applyFill="1" applyBorder="1" applyAlignment="1">
      <alignment horizontal="center" vertical="center"/>
    </xf>
    <xf numFmtId="4" fontId="18" fillId="2" borderId="12" xfId="0" applyNumberFormat="1" applyFont="1" applyFill="1" applyBorder="1" applyAlignment="1" applyProtection="1">
      <alignment horizontal="center" vertical="center"/>
      <protection hidden="1"/>
    </xf>
    <xf numFmtId="4" fontId="15" fillId="2" borderId="12" xfId="2" applyNumberFormat="1" applyFont="1" applyFill="1" applyBorder="1" applyAlignment="1">
      <alignment horizontal="center" vertical="center" wrapText="1"/>
    </xf>
    <xf numFmtId="3" fontId="12" fillId="2" borderId="12" xfId="2" applyNumberFormat="1" applyFont="1" applyFill="1" applyBorder="1" applyAlignment="1">
      <alignment horizontal="center" vertical="center" wrapText="1"/>
    </xf>
    <xf numFmtId="4" fontId="31" fillId="2" borderId="12" xfId="2" applyNumberFormat="1" applyFont="1" applyFill="1" applyBorder="1" applyAlignment="1">
      <alignment horizontal="center" vertical="center" wrapText="1"/>
    </xf>
    <xf numFmtId="164" fontId="17" fillId="2" borderId="12" xfId="0" applyNumberFormat="1" applyFont="1" applyFill="1" applyBorder="1" applyAlignment="1">
      <alignment horizontal="center" vertical="center"/>
    </xf>
    <xf numFmtId="4" fontId="17" fillId="2" borderId="12" xfId="4" applyNumberFormat="1" applyFont="1" applyFill="1" applyBorder="1" applyAlignment="1">
      <alignment horizontal="center" vertical="center"/>
    </xf>
    <xf numFmtId="4" fontId="15" fillId="2" borderId="12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2" fontId="21" fillId="0" borderId="12" xfId="0" applyNumberFormat="1" applyFont="1" applyBorder="1" applyAlignment="1">
      <alignment horizontal="center" vertical="center"/>
    </xf>
    <xf numFmtId="2" fontId="18" fillId="3" borderId="12" xfId="0" applyNumberFormat="1" applyFont="1" applyFill="1" applyBorder="1" applyAlignment="1" applyProtection="1">
      <alignment horizontal="center" vertical="center"/>
      <protection hidden="1"/>
    </xf>
    <xf numFmtId="2" fontId="18" fillId="3" borderId="12" xfId="0" applyNumberFormat="1" applyFont="1" applyFill="1" applyBorder="1" applyAlignment="1">
      <alignment horizontal="center" vertical="center"/>
    </xf>
    <xf numFmtId="4" fontId="13" fillId="2" borderId="12" xfId="2" applyNumberFormat="1" applyFont="1" applyFill="1" applyBorder="1" applyAlignment="1">
      <alignment horizontal="center" vertical="center" wrapText="1"/>
    </xf>
    <xf numFmtId="2" fontId="18" fillId="2" borderId="12" xfId="0" applyNumberFormat="1" applyFont="1" applyFill="1" applyBorder="1" applyAlignment="1">
      <alignment horizontal="center" vertical="center"/>
    </xf>
    <xf numFmtId="2" fontId="20" fillId="0" borderId="12" xfId="3" applyNumberFormat="1" applyFont="1" applyBorder="1" applyAlignment="1">
      <alignment horizontal="center" vertical="center"/>
    </xf>
    <xf numFmtId="164" fontId="31" fillId="2" borderId="12" xfId="0" applyNumberFormat="1" applyFont="1" applyFill="1" applyBorder="1" applyAlignment="1">
      <alignment horizontal="center" vertical="center"/>
    </xf>
    <xf numFmtId="4" fontId="31" fillId="2" borderId="13" xfId="2" applyNumberFormat="1" applyFont="1" applyFill="1" applyBorder="1" applyAlignment="1">
      <alignment horizontal="center" vertical="center" wrapText="1"/>
    </xf>
    <xf numFmtId="164" fontId="31" fillId="2" borderId="13" xfId="0" applyNumberFormat="1" applyFont="1" applyFill="1" applyBorder="1" applyAlignment="1">
      <alignment horizontal="center" vertical="center"/>
    </xf>
    <xf numFmtId="4" fontId="15" fillId="2" borderId="13" xfId="0" applyNumberFormat="1" applyFont="1" applyFill="1" applyBorder="1" applyAlignment="1">
      <alignment horizontal="center" vertical="center"/>
    </xf>
    <xf numFmtId="1" fontId="15" fillId="2" borderId="13" xfId="0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3" fontId="41" fillId="0" borderId="12" xfId="0" applyNumberFormat="1" applyFont="1" applyBorder="1" applyAlignment="1">
      <alignment vertical="center"/>
    </xf>
    <xf numFmtId="4" fontId="17" fillId="2" borderId="12" xfId="2" applyNumberFormat="1" applyFont="1" applyFill="1" applyBorder="1" applyAlignment="1">
      <alignment horizontal="center" vertical="center" wrapText="1"/>
    </xf>
    <xf numFmtId="164" fontId="42" fillId="0" borderId="12" xfId="0" applyNumberFormat="1" applyFont="1" applyBorder="1" applyAlignment="1">
      <alignment horizontal="center" vertical="center"/>
    </xf>
    <xf numFmtId="4" fontId="20" fillId="0" borderId="12" xfId="0" applyNumberFormat="1" applyFont="1" applyBorder="1" applyAlignment="1">
      <alignment horizontal="center" vertical="center"/>
    </xf>
    <xf numFmtId="0" fontId="41" fillId="0" borderId="12" xfId="0" applyFont="1" applyBorder="1" applyAlignment="1">
      <alignment vertical="center"/>
    </xf>
    <xf numFmtId="2" fontId="20" fillId="2" borderId="12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2" fontId="18" fillId="3" borderId="13" xfId="0" applyNumberFormat="1" applyFont="1" applyFill="1" applyBorder="1" applyAlignment="1" applyProtection="1">
      <alignment horizontal="center" vertical="center"/>
      <protection hidden="1"/>
    </xf>
    <xf numFmtId="2" fontId="18" fillId="3" borderId="13" xfId="0" applyNumberFormat="1" applyFont="1" applyFill="1" applyBorder="1" applyAlignment="1">
      <alignment horizontal="center" vertical="center"/>
    </xf>
    <xf numFmtId="2" fontId="18" fillId="2" borderId="13" xfId="0" applyNumberFormat="1" applyFont="1" applyFill="1" applyBorder="1" applyAlignment="1">
      <alignment horizontal="center" vertical="center"/>
    </xf>
    <xf numFmtId="2" fontId="20" fillId="2" borderId="13" xfId="0" applyNumberFormat="1" applyFont="1" applyFill="1" applyBorder="1" applyAlignment="1">
      <alignment horizontal="center" vertical="center"/>
    </xf>
    <xf numFmtId="4" fontId="13" fillId="2" borderId="13" xfId="2" applyNumberFormat="1" applyFont="1" applyFill="1" applyBorder="1" applyAlignment="1">
      <alignment horizontal="center" vertical="center" wrapText="1"/>
    </xf>
    <xf numFmtId="3" fontId="41" fillId="0" borderId="13" xfId="0" applyNumberFormat="1" applyFont="1" applyBorder="1" applyAlignment="1">
      <alignment vertical="center"/>
    </xf>
    <xf numFmtId="3" fontId="12" fillId="2" borderId="13" xfId="2" applyNumberFormat="1" applyFont="1" applyFill="1" applyBorder="1" applyAlignment="1">
      <alignment horizontal="center" vertical="center" wrapText="1"/>
    </xf>
    <xf numFmtId="4" fontId="17" fillId="2" borderId="13" xfId="2" applyNumberFormat="1" applyFont="1" applyFill="1" applyBorder="1" applyAlignment="1">
      <alignment horizontal="center" vertical="center" wrapText="1"/>
    </xf>
    <xf numFmtId="164" fontId="17" fillId="2" borderId="13" xfId="0" applyNumberFormat="1" applyFont="1" applyFill="1" applyBorder="1" applyAlignment="1">
      <alignment horizontal="center" vertical="center"/>
    </xf>
    <xf numFmtId="4" fontId="17" fillId="2" borderId="13" xfId="0" applyNumberFormat="1" applyFont="1" applyFill="1" applyBorder="1" applyAlignment="1">
      <alignment horizontal="center" vertical="center"/>
    </xf>
    <xf numFmtId="164" fontId="42" fillId="0" borderId="13" xfId="0" applyNumberFormat="1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2" fontId="20" fillId="2" borderId="11" xfId="0" applyNumberFormat="1" applyFont="1" applyFill="1" applyBorder="1" applyAlignment="1">
      <alignment horizontal="center" vertical="center"/>
    </xf>
    <xf numFmtId="4" fontId="17" fillId="2" borderId="11" xfId="2" applyNumberFormat="1" applyFont="1" applyFill="1" applyBorder="1" applyAlignment="1">
      <alignment horizontal="center" vertical="center" wrapText="1"/>
    </xf>
    <xf numFmtId="164" fontId="42" fillId="0" borderId="11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2" fontId="18" fillId="0" borderId="13" xfId="3" applyNumberFormat="1" applyFont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/>
      <protection hidden="1"/>
    </xf>
    <xf numFmtId="4" fontId="15" fillId="2" borderId="13" xfId="2" applyNumberFormat="1" applyFont="1" applyFill="1" applyBorder="1" applyAlignment="1">
      <alignment horizontal="center" vertical="center" wrapText="1"/>
    </xf>
    <xf numFmtId="4" fontId="17" fillId="2" borderId="13" xfId="4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2" fontId="18" fillId="3" borderId="18" xfId="0" applyNumberFormat="1" applyFont="1" applyFill="1" applyBorder="1" applyAlignment="1" applyProtection="1">
      <alignment horizontal="center" vertical="center"/>
      <protection hidden="1"/>
    </xf>
    <xf numFmtId="2" fontId="18" fillId="3" borderId="18" xfId="0" applyNumberFormat="1" applyFont="1" applyFill="1" applyBorder="1" applyAlignment="1">
      <alignment horizontal="center" vertical="center"/>
    </xf>
    <xf numFmtId="2" fontId="18" fillId="2" borderId="18" xfId="0" applyNumberFormat="1" applyFont="1" applyFill="1" applyBorder="1" applyAlignment="1">
      <alignment horizontal="center" vertical="center"/>
    </xf>
    <xf numFmtId="2" fontId="20" fillId="2" borderId="18" xfId="0" applyNumberFormat="1" applyFont="1" applyFill="1" applyBorder="1" applyAlignment="1">
      <alignment horizontal="center" vertical="center"/>
    </xf>
    <xf numFmtId="4" fontId="13" fillId="2" borderId="18" xfId="2" applyNumberFormat="1" applyFont="1" applyFill="1" applyBorder="1" applyAlignment="1">
      <alignment horizontal="center" vertical="center" wrapText="1"/>
    </xf>
    <xf numFmtId="3" fontId="12" fillId="2" borderId="18" xfId="2" applyNumberFormat="1" applyFont="1" applyFill="1" applyBorder="1" applyAlignment="1">
      <alignment horizontal="center" vertical="center" wrapText="1"/>
    </xf>
    <xf numFmtId="4" fontId="17" fillId="2" borderId="18" xfId="2" applyNumberFormat="1" applyFont="1" applyFill="1" applyBorder="1" applyAlignment="1">
      <alignment horizontal="center" vertical="center" wrapText="1"/>
    </xf>
    <xf numFmtId="164" fontId="17" fillId="2" borderId="18" xfId="0" applyNumberFormat="1" applyFont="1" applyFill="1" applyBorder="1" applyAlignment="1">
      <alignment horizontal="center" vertical="center"/>
    </xf>
    <xf numFmtId="4" fontId="17" fillId="2" borderId="18" xfId="0" applyNumberFormat="1" applyFont="1" applyFill="1" applyBorder="1" applyAlignment="1">
      <alignment horizontal="center" vertical="center"/>
    </xf>
    <xf numFmtId="164" fontId="42" fillId="0" borderId="18" xfId="0" applyNumberFormat="1" applyFont="1" applyBorder="1" applyAlignment="1">
      <alignment horizontal="center" vertical="center"/>
    </xf>
    <xf numFmtId="4" fontId="20" fillId="0" borderId="18" xfId="0" applyNumberFormat="1" applyFont="1" applyBorder="1" applyAlignment="1">
      <alignment horizontal="center" vertical="center"/>
    </xf>
    <xf numFmtId="4" fontId="15" fillId="2" borderId="18" xfId="0" applyNumberFormat="1" applyFont="1" applyFill="1" applyBorder="1" applyAlignment="1">
      <alignment horizontal="center" vertical="center"/>
    </xf>
    <xf numFmtId="1" fontId="15" fillId="2" borderId="18" xfId="0" applyNumberFormat="1" applyFont="1" applyFill="1" applyBorder="1" applyAlignment="1">
      <alignment horizontal="center" vertical="center"/>
    </xf>
    <xf numFmtId="2" fontId="21" fillId="0" borderId="18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167" fontId="15" fillId="2" borderId="12" xfId="0" applyNumberFormat="1" applyFont="1" applyFill="1" applyBorder="1" applyAlignment="1">
      <alignment horizontal="center" vertical="center"/>
    </xf>
    <xf numFmtId="167" fontId="15" fillId="2" borderId="13" xfId="0" applyNumberFormat="1" applyFont="1" applyFill="1" applyBorder="1" applyAlignment="1">
      <alignment horizontal="center" vertical="center"/>
    </xf>
  </cellXfs>
  <cellStyles count="5">
    <cellStyle name="Comma" xfId="1" builtinId="3"/>
    <cellStyle name="Comma_Sheet2" xfId="2"/>
    <cellStyle name="Normal" xfId="0" builtinId="0"/>
    <cellStyle name="Normal 13" xfId="3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9525</xdr:rowOff>
    </xdr:from>
    <xdr:to>
      <xdr:col>19</xdr:col>
      <xdr:colOff>342900</xdr:colOff>
      <xdr:row>1</xdr:row>
      <xdr:rowOff>9525</xdr:rowOff>
    </xdr:to>
    <xdr:cxnSp macro="">
      <xdr:nvCxnSpPr>
        <xdr:cNvPr id="2" name="Straight Connector 1"/>
        <xdr:cNvCxnSpPr/>
      </xdr:nvCxnSpPr>
      <xdr:spPr>
        <a:xfrm>
          <a:off x="4943475" y="209550"/>
          <a:ext cx="3114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1</xdr:row>
      <xdr:rowOff>0</xdr:rowOff>
    </xdr:from>
    <xdr:to>
      <xdr:col>19</xdr:col>
      <xdr:colOff>352425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4933950" y="200025"/>
          <a:ext cx="3105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1</xdr:row>
      <xdr:rowOff>9525</xdr:rowOff>
    </xdr:from>
    <xdr:to>
      <xdr:col>19</xdr:col>
      <xdr:colOff>123825</xdr:colOff>
      <xdr:row>1</xdr:row>
      <xdr:rowOff>9525</xdr:rowOff>
    </xdr:to>
    <xdr:cxnSp macro="">
      <xdr:nvCxnSpPr>
        <xdr:cNvPr id="3" name="Straight Connector 2"/>
        <xdr:cNvCxnSpPr/>
      </xdr:nvCxnSpPr>
      <xdr:spPr>
        <a:xfrm>
          <a:off x="5019675" y="209550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</xdr:row>
      <xdr:rowOff>28575</xdr:rowOff>
    </xdr:from>
    <xdr:to>
      <xdr:col>7</xdr:col>
      <xdr:colOff>647700</xdr:colOff>
      <xdr:row>1</xdr:row>
      <xdr:rowOff>28575</xdr:rowOff>
    </xdr:to>
    <xdr:cxnSp macro="">
      <xdr:nvCxnSpPr>
        <xdr:cNvPr id="5" name="Straight Connector 4"/>
        <xdr:cNvCxnSpPr/>
      </xdr:nvCxnSpPr>
      <xdr:spPr>
        <a:xfrm>
          <a:off x="3990975" y="22860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</xdr:row>
      <xdr:rowOff>19050</xdr:rowOff>
    </xdr:from>
    <xdr:to>
      <xdr:col>19</xdr:col>
      <xdr:colOff>238125</xdr:colOff>
      <xdr:row>1</xdr:row>
      <xdr:rowOff>28575</xdr:rowOff>
    </xdr:to>
    <xdr:cxnSp macro="">
      <xdr:nvCxnSpPr>
        <xdr:cNvPr id="3" name="Straight Connector 2"/>
        <xdr:cNvCxnSpPr/>
      </xdr:nvCxnSpPr>
      <xdr:spPr>
        <a:xfrm flipV="1">
          <a:off x="5048250" y="219075"/>
          <a:ext cx="3009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22"/>
  <sheetViews>
    <sheetView topLeftCell="A13" workbookViewId="0">
      <selection activeCell="A17" sqref="A17:U22"/>
    </sheetView>
  </sheetViews>
  <sheetFormatPr defaultRowHeight="14.25" x14ac:dyDescent="0.2"/>
  <cols>
    <col min="1" max="1" width="3.875" customWidth="1"/>
    <col min="2" max="2" width="15.25" bestFit="1" customWidth="1"/>
    <col min="3" max="3" width="5.75" customWidth="1"/>
    <col min="4" max="8" width="4.5" customWidth="1"/>
    <col min="9" max="9" width="5.75" customWidth="1"/>
    <col min="10" max="13" width="3.75" customWidth="1"/>
    <col min="14" max="14" width="5" customWidth="1"/>
    <col min="15" max="21" width="5.625" customWidth="1"/>
    <col min="22" max="22" width="5" customWidth="1"/>
    <col min="23" max="23" width="5.375" customWidth="1"/>
  </cols>
  <sheetData>
    <row r="1" spans="1:24" ht="15.75" x14ac:dyDescent="0.25">
      <c r="A1" s="75" t="s">
        <v>0</v>
      </c>
      <c r="B1" s="75"/>
      <c r="C1" s="75"/>
      <c r="D1" s="75"/>
      <c r="E1" s="75"/>
      <c r="F1" s="75"/>
      <c r="G1" s="76" t="s">
        <v>1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ht="15.75" x14ac:dyDescent="0.25">
      <c r="A2" s="77" t="s">
        <v>86</v>
      </c>
      <c r="B2" s="77"/>
      <c r="C2" s="77"/>
      <c r="D2" s="77"/>
      <c r="E2" s="77"/>
      <c r="F2" s="77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4" ht="15.75" x14ac:dyDescent="0.25">
      <c r="A3" s="77" t="s">
        <v>2</v>
      </c>
      <c r="B3" s="77"/>
      <c r="C3" s="77"/>
      <c r="D3" s="77"/>
      <c r="E3" s="77"/>
      <c r="F3" s="77"/>
      <c r="G3" s="74"/>
      <c r="H3" s="2"/>
      <c r="I3" s="74"/>
      <c r="J3" s="110"/>
      <c r="K3" s="110"/>
      <c r="L3" s="110"/>
      <c r="M3" s="110"/>
      <c r="N3" s="3"/>
      <c r="O3" s="74"/>
      <c r="P3" s="79" t="s">
        <v>112</v>
      </c>
      <c r="Q3" s="79"/>
      <c r="R3" s="79"/>
      <c r="S3" s="79"/>
      <c r="T3" s="79"/>
      <c r="U3" s="79"/>
      <c r="V3" s="79"/>
      <c r="W3" s="79"/>
      <c r="X3" s="79"/>
    </row>
    <row r="4" spans="1:24" ht="15.75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ht="15.75" x14ac:dyDescent="0.25">
      <c r="A5" s="83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</row>
    <row r="6" spans="1:24" ht="15.75" x14ac:dyDescent="0.25">
      <c r="A6" s="84" t="s">
        <v>84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ht="18" customHeight="1" x14ac:dyDescent="0.2">
      <c r="A7" s="197" t="s">
        <v>114</v>
      </c>
      <c r="B7" s="197"/>
      <c r="C7" s="197"/>
      <c r="D7" s="197"/>
      <c r="E7" s="197"/>
      <c r="F7" s="197"/>
      <c r="G7" s="197"/>
      <c r="H7" s="6"/>
      <c r="I7" s="4"/>
      <c r="J7" s="111"/>
      <c r="K7" s="111"/>
      <c r="L7" s="4"/>
      <c r="M7" s="4"/>
      <c r="N7" s="4"/>
      <c r="O7" s="4"/>
      <c r="P7" s="4"/>
      <c r="Q7" s="7"/>
      <c r="R7" s="69"/>
      <c r="S7" s="8"/>
      <c r="T7" s="8"/>
      <c r="U7" s="7"/>
      <c r="V7" s="9"/>
      <c r="W7" s="7"/>
      <c r="X7" s="10"/>
    </row>
    <row r="8" spans="1:24" ht="29.25" customHeight="1" x14ac:dyDescent="0.2">
      <c r="A8" s="85" t="s">
        <v>5</v>
      </c>
      <c r="B8" s="87" t="s">
        <v>6</v>
      </c>
      <c r="C8" s="87" t="s">
        <v>7</v>
      </c>
      <c r="D8" s="89" t="s">
        <v>8</v>
      </c>
      <c r="E8" s="90"/>
      <c r="F8" s="90"/>
      <c r="G8" s="90"/>
      <c r="H8" s="91"/>
      <c r="I8" s="92" t="s">
        <v>9</v>
      </c>
      <c r="J8" s="112" t="s">
        <v>99</v>
      </c>
      <c r="K8" s="113"/>
      <c r="L8" s="113"/>
      <c r="M8" s="114"/>
      <c r="N8" s="92" t="s">
        <v>10</v>
      </c>
      <c r="O8" s="98" t="s">
        <v>83</v>
      </c>
      <c r="P8" s="98"/>
      <c r="Q8" s="98"/>
      <c r="R8" s="98"/>
      <c r="S8" s="98"/>
      <c r="T8" s="92" t="s">
        <v>17</v>
      </c>
      <c r="U8" s="96" t="s">
        <v>108</v>
      </c>
      <c r="V8" s="80" t="s">
        <v>87</v>
      </c>
      <c r="W8" s="80" t="s">
        <v>66</v>
      </c>
      <c r="X8" s="80" t="s">
        <v>11</v>
      </c>
    </row>
    <row r="9" spans="1:24" ht="60" x14ac:dyDescent="0.2">
      <c r="A9" s="86"/>
      <c r="B9" s="88"/>
      <c r="C9" s="88"/>
      <c r="D9" s="11" t="s">
        <v>78</v>
      </c>
      <c r="E9" s="11" t="s">
        <v>79</v>
      </c>
      <c r="F9" s="11" t="s">
        <v>80</v>
      </c>
      <c r="G9" s="11" t="s">
        <v>81</v>
      </c>
      <c r="H9" s="11" t="s">
        <v>82</v>
      </c>
      <c r="I9" s="93"/>
      <c r="J9" s="115" t="s">
        <v>12</v>
      </c>
      <c r="K9" s="115" t="s">
        <v>13</v>
      </c>
      <c r="L9" s="115" t="s">
        <v>14</v>
      </c>
      <c r="M9" s="115" t="s">
        <v>15</v>
      </c>
      <c r="N9" s="93"/>
      <c r="O9" s="12" t="s">
        <v>95</v>
      </c>
      <c r="P9" s="12" t="s">
        <v>96</v>
      </c>
      <c r="Q9" s="12" t="s">
        <v>16</v>
      </c>
      <c r="R9" s="13" t="s">
        <v>97</v>
      </c>
      <c r="S9" s="13" t="s">
        <v>98</v>
      </c>
      <c r="T9" s="93"/>
      <c r="U9" s="97"/>
      <c r="V9" s="81"/>
      <c r="W9" s="81"/>
      <c r="X9" s="81"/>
    </row>
    <row r="10" spans="1:24" x14ac:dyDescent="0.2">
      <c r="A10" s="187">
        <v>1</v>
      </c>
      <c r="B10" s="120" t="s">
        <v>22</v>
      </c>
      <c r="C10" s="133" t="s">
        <v>67</v>
      </c>
      <c r="D10" s="134">
        <v>27.2</v>
      </c>
      <c r="E10" s="134">
        <v>41.721392081736909</v>
      </c>
      <c r="F10" s="135">
        <v>41.964778325123156</v>
      </c>
      <c r="G10" s="135">
        <v>41.894956896551719</v>
      </c>
      <c r="H10" s="136">
        <v>40.715517241379317</v>
      </c>
      <c r="I10" s="147">
        <f>AVERAGE(E10:H10)</f>
        <v>41.574161136197773</v>
      </c>
      <c r="J10" s="166"/>
      <c r="K10" s="138"/>
      <c r="L10" s="138"/>
      <c r="M10" s="138"/>
      <c r="N10" s="139">
        <f>(J10*10+K10*8+L10*5+M10*3)/SUM(I10:M10)</f>
        <v>0</v>
      </c>
      <c r="O10" s="150">
        <v>0</v>
      </c>
      <c r="P10" s="141">
        <v>6.9042857142857139</v>
      </c>
      <c r="Q10" s="135">
        <v>7.875</v>
      </c>
      <c r="R10" s="168">
        <v>10</v>
      </c>
      <c r="S10" s="169">
        <v>10</v>
      </c>
      <c r="T10" s="169">
        <f>AVERAGE(P10:S10)</f>
        <v>8.6948214285714283</v>
      </c>
      <c r="U10" s="135">
        <v>5.4507142857142856</v>
      </c>
      <c r="V10" s="142">
        <f>(I10+N10*7+T10+U10)/10</f>
        <v>5.5719696850483489</v>
      </c>
      <c r="W10" s="130">
        <f>RANK(V10,$V$10:$V$15)</f>
        <v>1</v>
      </c>
      <c r="X10" s="144"/>
    </row>
    <row r="11" spans="1:24" x14ac:dyDescent="0.2">
      <c r="A11" s="165">
        <v>2</v>
      </c>
      <c r="B11" s="132" t="s">
        <v>38</v>
      </c>
      <c r="C11" s="133" t="s">
        <v>49</v>
      </c>
      <c r="D11" s="134">
        <v>27.2</v>
      </c>
      <c r="E11" s="134">
        <v>41.94086021505376</v>
      </c>
      <c r="F11" s="135">
        <v>41.530636672325976</v>
      </c>
      <c r="G11" s="135">
        <v>41.844028999674165</v>
      </c>
      <c r="H11" s="136">
        <v>41.614265873015874</v>
      </c>
      <c r="I11" s="147">
        <f>(E11+F11+G11+H11)/4</f>
        <v>41.732447940017444</v>
      </c>
      <c r="J11" s="166"/>
      <c r="K11" s="170"/>
      <c r="L11" s="138"/>
      <c r="M11" s="138"/>
      <c r="N11" s="139">
        <f>(J11*10+K11*8+L11*5+M11*3)/SUM(I11:M11)</f>
        <v>0</v>
      </c>
      <c r="O11" s="150">
        <v>0</v>
      </c>
      <c r="P11" s="141">
        <v>5.9597560975609767</v>
      </c>
      <c r="Q11" s="135">
        <v>8</v>
      </c>
      <c r="R11" s="168">
        <v>10</v>
      </c>
      <c r="S11" s="169">
        <v>10</v>
      </c>
      <c r="T11" s="169">
        <f>AVERAGE(P11:S11)</f>
        <v>8.4899390243902442</v>
      </c>
      <c r="U11" s="135">
        <v>5.1236585365853653</v>
      </c>
      <c r="V11" s="142">
        <f>(I11+N11*7+T11+U11)/10</f>
        <v>5.5346045500993055</v>
      </c>
      <c r="W11" s="143">
        <f t="shared" ref="W11:W15" si="0">RANK(V11,$V$10:$V$15)</f>
        <v>2</v>
      </c>
      <c r="X11" s="144"/>
    </row>
    <row r="12" spans="1:24" x14ac:dyDescent="0.2">
      <c r="A12" s="165">
        <v>3</v>
      </c>
      <c r="B12" s="132" t="s">
        <v>92</v>
      </c>
      <c r="C12" s="133" t="s">
        <v>51</v>
      </c>
      <c r="D12" s="134">
        <v>27.2</v>
      </c>
      <c r="E12" s="134">
        <v>41.722307692307695</v>
      </c>
      <c r="F12" s="135">
        <v>41.911428571428573</v>
      </c>
      <c r="G12" s="135">
        <v>41.962499999999999</v>
      </c>
      <c r="H12" s="136">
        <v>41.0656746031746</v>
      </c>
      <c r="I12" s="147">
        <f>(E12+F12+G12+H12)/4</f>
        <v>41.665477716727722</v>
      </c>
      <c r="J12" s="166"/>
      <c r="K12" s="138"/>
      <c r="L12" s="138"/>
      <c r="M12" s="138"/>
      <c r="N12" s="139">
        <f>(J12*10+K12*8+L12*5+M12*3)/SUM(I12:M12)</f>
        <v>0</v>
      </c>
      <c r="O12" s="150">
        <v>0</v>
      </c>
      <c r="P12" s="141">
        <v>3.5668421052631585</v>
      </c>
      <c r="Q12" s="135">
        <v>8.25</v>
      </c>
      <c r="R12" s="168">
        <v>10</v>
      </c>
      <c r="S12" s="169">
        <v>9.75</v>
      </c>
      <c r="T12" s="169">
        <f>AVERAGE(P12:S12)</f>
        <v>7.8917105263157898</v>
      </c>
      <c r="U12" s="135">
        <v>5.7594736842105263</v>
      </c>
      <c r="V12" s="142">
        <f>(I12+N12*7+T12+U12)/10</f>
        <v>5.5316661927254041</v>
      </c>
      <c r="W12" s="143">
        <f t="shared" si="0"/>
        <v>3</v>
      </c>
      <c r="X12" s="144"/>
    </row>
    <row r="13" spans="1:24" x14ac:dyDescent="0.2">
      <c r="A13" s="165">
        <v>4</v>
      </c>
      <c r="B13" s="132" t="s">
        <v>28</v>
      </c>
      <c r="C13" s="133" t="s">
        <v>69</v>
      </c>
      <c r="D13" s="145">
        <v>42</v>
      </c>
      <c r="E13" s="146">
        <v>41.848237753882913</v>
      </c>
      <c r="F13" s="135">
        <v>41.963984674329502</v>
      </c>
      <c r="G13" s="149">
        <v>41.712979224673376</v>
      </c>
      <c r="H13" s="171">
        <v>42</v>
      </c>
      <c r="I13" s="147">
        <f>AVERAGE(E13:H13)</f>
        <v>41.881300413221446</v>
      </c>
      <c r="J13" s="166"/>
      <c r="K13" s="138"/>
      <c r="L13" s="138"/>
      <c r="M13" s="138"/>
      <c r="N13" s="139">
        <f>(J13*10+K13*8+L13*5+M13*3)/SUM(I13:M13)</f>
        <v>0</v>
      </c>
      <c r="O13" s="150">
        <v>0</v>
      </c>
      <c r="P13" s="141">
        <v>6.4636363636363647</v>
      </c>
      <c r="Q13" s="135">
        <v>8</v>
      </c>
      <c r="R13" s="168">
        <v>10</v>
      </c>
      <c r="S13" s="169">
        <v>9.75</v>
      </c>
      <c r="T13" s="169">
        <f>AVERAGE(P13:S13)</f>
        <v>8.5534090909090921</v>
      </c>
      <c r="U13" s="135">
        <v>4.7712121212121215</v>
      </c>
      <c r="V13" s="142">
        <f>(I13+N13*7+T13+U13)/10</f>
        <v>5.5205921625342658</v>
      </c>
      <c r="W13" s="143">
        <f t="shared" si="0"/>
        <v>4</v>
      </c>
      <c r="X13" s="144"/>
    </row>
    <row r="14" spans="1:24" x14ac:dyDescent="0.2">
      <c r="A14" s="165">
        <v>5</v>
      </c>
      <c r="B14" s="132" t="s">
        <v>18</v>
      </c>
      <c r="C14" s="133" t="s">
        <v>34</v>
      </c>
      <c r="D14" s="145">
        <v>21</v>
      </c>
      <c r="E14" s="146">
        <v>41.67938214712408</v>
      </c>
      <c r="F14" s="148">
        <v>41.679399744572159</v>
      </c>
      <c r="G14" s="146">
        <v>41.145784100956519</v>
      </c>
      <c r="H14" s="171">
        <v>41.954285714285717</v>
      </c>
      <c r="I14" s="147">
        <f>(E14+F14+G14+H14)/4</f>
        <v>41.614712926734619</v>
      </c>
      <c r="J14" s="166"/>
      <c r="K14" s="138"/>
      <c r="L14" s="138"/>
      <c r="M14" s="138"/>
      <c r="N14" s="139">
        <f>(J14*10+K14*8+L14*5+M14*3)/SUM(I14:M14)</f>
        <v>0</v>
      </c>
      <c r="O14" s="150">
        <v>0</v>
      </c>
      <c r="P14" s="135">
        <v>3.8190789473684212</v>
      </c>
      <c r="Q14" s="135">
        <v>7.25</v>
      </c>
      <c r="R14" s="168">
        <v>10</v>
      </c>
      <c r="S14" s="169">
        <v>10</v>
      </c>
      <c r="T14" s="169">
        <f>AVERAGE(P14:S14)</f>
        <v>7.7672697368421053</v>
      </c>
      <c r="U14" s="135">
        <v>4.9498684210526314</v>
      </c>
      <c r="V14" s="142">
        <f>(I14+N14*7+T14+U14)/10</f>
        <v>5.4331851084629346</v>
      </c>
      <c r="W14" s="143">
        <f t="shared" si="0"/>
        <v>5</v>
      </c>
      <c r="X14" s="144"/>
    </row>
    <row r="15" spans="1:24" x14ac:dyDescent="0.2">
      <c r="A15" s="172">
        <v>6</v>
      </c>
      <c r="B15" s="173" t="s">
        <v>20</v>
      </c>
      <c r="C15" s="174" t="s">
        <v>36</v>
      </c>
      <c r="D15" s="175">
        <v>20.961904761904762</v>
      </c>
      <c r="E15" s="176">
        <v>41.615080988917299</v>
      </c>
      <c r="F15" s="177">
        <v>41.535221674876851</v>
      </c>
      <c r="G15" s="176">
        <v>41.229637096774198</v>
      </c>
      <c r="H15" s="178">
        <v>40.924999999999997</v>
      </c>
      <c r="I15" s="179">
        <f>(E15+F15+G15+H15)/4</f>
        <v>41.326234940142086</v>
      </c>
      <c r="J15" s="180"/>
      <c r="K15" s="181"/>
      <c r="L15" s="181"/>
      <c r="M15" s="181"/>
      <c r="N15" s="151">
        <f>(J15*10+K15*8+L15*5+M15*3)/SUM(I15:M15)</f>
        <v>0</v>
      </c>
      <c r="O15" s="152">
        <v>0</v>
      </c>
      <c r="P15" s="184">
        <v>3.6592105263157899</v>
      </c>
      <c r="Q15" s="184">
        <v>7.75</v>
      </c>
      <c r="R15" s="185">
        <v>10</v>
      </c>
      <c r="S15" s="186">
        <v>10</v>
      </c>
      <c r="T15" s="186">
        <f>AVERAGE(P15:S15)</f>
        <v>7.8523026315789473</v>
      </c>
      <c r="U15" s="184">
        <v>4.4421052631578943</v>
      </c>
      <c r="V15" s="153">
        <f>(I15+N15*7+T15+U15)/10</f>
        <v>5.3620642834878929</v>
      </c>
      <c r="W15" s="154">
        <f t="shared" si="0"/>
        <v>6</v>
      </c>
      <c r="X15" s="155"/>
    </row>
    <row r="17" spans="1:21" ht="15" x14ac:dyDescent="0.2">
      <c r="A17" s="100" t="s">
        <v>110</v>
      </c>
      <c r="B17" s="100"/>
      <c r="C17" s="100"/>
      <c r="D17" s="100"/>
      <c r="E17" s="100"/>
      <c r="F17" s="100"/>
      <c r="G17" s="18"/>
      <c r="H17" s="18"/>
      <c r="I17" s="38"/>
      <c r="J17" s="116"/>
      <c r="K17" s="116"/>
      <c r="L17" s="117"/>
      <c r="M17" s="117"/>
      <c r="N17" s="72"/>
      <c r="O17" s="18"/>
      <c r="P17" s="18"/>
      <c r="Q17" s="101" t="s">
        <v>62</v>
      </c>
      <c r="R17" s="101"/>
      <c r="S17" s="101"/>
      <c r="T17" s="101"/>
      <c r="U17" s="101"/>
    </row>
    <row r="18" spans="1:21" ht="15" x14ac:dyDescent="0.2">
      <c r="A18" s="102" t="s">
        <v>109</v>
      </c>
      <c r="B18" s="102"/>
      <c r="C18" s="102"/>
      <c r="D18" s="102"/>
      <c r="E18" s="102"/>
      <c r="F18" s="102"/>
      <c r="G18" s="18"/>
      <c r="H18" s="18"/>
      <c r="I18" s="39"/>
      <c r="J18" s="116"/>
      <c r="K18" s="116"/>
      <c r="L18" s="117"/>
      <c r="M18" s="117"/>
      <c r="N18" s="72"/>
      <c r="O18" s="18"/>
      <c r="P18" s="18"/>
      <c r="Q18" s="103" t="s">
        <v>63</v>
      </c>
      <c r="R18" s="103"/>
      <c r="S18" s="103"/>
      <c r="T18" s="103"/>
      <c r="U18" s="103"/>
    </row>
    <row r="19" spans="1:21" ht="18.75" x14ac:dyDescent="0.3">
      <c r="A19" s="102"/>
      <c r="B19" s="102"/>
      <c r="C19" s="102"/>
      <c r="D19" s="102"/>
      <c r="E19" s="102"/>
      <c r="F19" s="102"/>
      <c r="G19" s="157" t="s">
        <v>113</v>
      </c>
      <c r="H19" s="158"/>
      <c r="I19" s="158"/>
      <c r="J19" s="158"/>
      <c r="K19" s="158"/>
      <c r="L19" s="158"/>
      <c r="M19" s="158"/>
      <c r="N19" s="158"/>
      <c r="O19" s="159"/>
      <c r="P19" s="18"/>
      <c r="Q19" s="20"/>
      <c r="R19" s="43"/>
      <c r="S19" s="23"/>
      <c r="T19" s="23"/>
      <c r="U19" s="24"/>
    </row>
    <row r="20" spans="1:21" ht="15" x14ac:dyDescent="0.2">
      <c r="A20" s="18"/>
      <c r="B20" s="19"/>
      <c r="C20" s="72"/>
      <c r="D20" s="18"/>
      <c r="E20" s="18"/>
      <c r="F20" s="18"/>
      <c r="G20" s="160"/>
      <c r="H20" s="156"/>
      <c r="I20" s="156"/>
      <c r="J20" s="156"/>
      <c r="K20" s="156"/>
      <c r="L20" s="156"/>
      <c r="M20" s="156"/>
      <c r="N20" s="156"/>
      <c r="O20" s="161"/>
      <c r="P20" s="18"/>
      <c r="Q20" s="20"/>
      <c r="R20" s="43"/>
      <c r="S20" s="26"/>
      <c r="T20" s="26"/>
      <c r="U20" s="27"/>
    </row>
    <row r="21" spans="1:21" ht="15" x14ac:dyDescent="0.2">
      <c r="A21" s="102" t="s">
        <v>111</v>
      </c>
      <c r="B21" s="102"/>
      <c r="C21" s="102"/>
      <c r="D21" s="102"/>
      <c r="E21" s="102"/>
      <c r="F21" s="102"/>
      <c r="G21" s="160"/>
      <c r="H21" s="156"/>
      <c r="I21" s="156"/>
      <c r="J21" s="156"/>
      <c r="K21" s="156"/>
      <c r="L21" s="156"/>
      <c r="M21" s="156"/>
      <c r="N21" s="156"/>
      <c r="O21" s="161"/>
      <c r="P21" s="18"/>
      <c r="Q21" s="103" t="s">
        <v>64</v>
      </c>
      <c r="R21" s="103"/>
      <c r="S21" s="103"/>
      <c r="T21" s="103"/>
      <c r="U21" s="103"/>
    </row>
    <row r="22" spans="1:21" ht="15" x14ac:dyDescent="0.2">
      <c r="A22" s="72"/>
      <c r="B22" s="72"/>
      <c r="C22" s="72"/>
      <c r="D22" s="72"/>
      <c r="E22" s="72"/>
      <c r="F22" s="72"/>
      <c r="G22" s="162"/>
      <c r="H22" s="163"/>
      <c r="I22" s="163"/>
      <c r="J22" s="163"/>
      <c r="K22" s="163"/>
      <c r="L22" s="163"/>
      <c r="M22" s="163"/>
      <c r="N22" s="163"/>
      <c r="O22" s="164"/>
      <c r="P22" s="18"/>
      <c r="Q22" s="73"/>
      <c r="R22" s="73"/>
      <c r="S22" s="73"/>
      <c r="T22" s="73"/>
      <c r="U22" s="73"/>
    </row>
  </sheetData>
  <mergeCells count="31">
    <mergeCell ref="A7:G7"/>
    <mergeCell ref="A17:F17"/>
    <mergeCell ref="Q17:U17"/>
    <mergeCell ref="A18:F18"/>
    <mergeCell ref="Q18:U18"/>
    <mergeCell ref="A19:F19"/>
    <mergeCell ref="G19:O22"/>
    <mergeCell ref="A21:F21"/>
    <mergeCell ref="Q21:U21"/>
    <mergeCell ref="O8:S8"/>
    <mergeCell ref="T8:T9"/>
    <mergeCell ref="U8:U9"/>
    <mergeCell ref="V8:V9"/>
    <mergeCell ref="W8:W9"/>
    <mergeCell ref="X8:X9"/>
    <mergeCell ref="A4:X4"/>
    <mergeCell ref="A5:X5"/>
    <mergeCell ref="A6:X6"/>
    <mergeCell ref="A8:A9"/>
    <mergeCell ref="B8:B9"/>
    <mergeCell ref="C8:C9"/>
    <mergeCell ref="D8:H8"/>
    <mergeCell ref="I8:I9"/>
    <mergeCell ref="J8:M8"/>
    <mergeCell ref="N8:N9"/>
    <mergeCell ref="A1:F1"/>
    <mergeCell ref="G1:X1"/>
    <mergeCell ref="A2:F2"/>
    <mergeCell ref="G2:X2"/>
    <mergeCell ref="A3:F3"/>
    <mergeCell ref="P3:X3"/>
  </mergeCells>
  <pageMargins left="0.24" right="0.16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33"/>
  <sheetViews>
    <sheetView topLeftCell="A4" workbookViewId="0">
      <selection activeCell="A10" sqref="A10:X27"/>
    </sheetView>
  </sheetViews>
  <sheetFormatPr defaultRowHeight="14.25" x14ac:dyDescent="0.2"/>
  <cols>
    <col min="1" max="1" width="3.75" customWidth="1"/>
    <col min="2" max="2" width="16.375" bestFit="1" customWidth="1"/>
    <col min="3" max="3" width="5.25" customWidth="1"/>
    <col min="4" max="8" width="4.75" customWidth="1"/>
    <col min="9" max="9" width="5.875" customWidth="1"/>
    <col min="10" max="13" width="4.25" customWidth="1"/>
    <col min="14" max="19" width="4.875" customWidth="1"/>
    <col min="20" max="23" width="5" customWidth="1"/>
  </cols>
  <sheetData>
    <row r="1" spans="1:24" ht="15.75" x14ac:dyDescent="0.25">
      <c r="A1" s="75" t="s">
        <v>0</v>
      </c>
      <c r="B1" s="75"/>
      <c r="C1" s="75"/>
      <c r="D1" s="75"/>
      <c r="E1" s="75"/>
      <c r="F1" s="75"/>
      <c r="G1" s="76" t="s">
        <v>1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ht="15.75" x14ac:dyDescent="0.25">
      <c r="A2" s="77" t="s">
        <v>86</v>
      </c>
      <c r="B2" s="77"/>
      <c r="C2" s="77"/>
      <c r="D2" s="77"/>
      <c r="E2" s="77"/>
      <c r="F2" s="77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4" ht="15.75" x14ac:dyDescent="0.25">
      <c r="A3" s="77" t="s">
        <v>2</v>
      </c>
      <c r="B3" s="77"/>
      <c r="C3" s="77"/>
      <c r="D3" s="77"/>
      <c r="E3" s="77"/>
      <c r="F3" s="77"/>
      <c r="G3" s="74"/>
      <c r="H3" s="2"/>
      <c r="I3" s="74"/>
      <c r="J3" s="110"/>
      <c r="K3" s="110"/>
      <c r="L3" s="110"/>
      <c r="M3" s="110"/>
      <c r="N3" s="3"/>
      <c r="O3" s="74"/>
      <c r="P3" s="79" t="s">
        <v>112</v>
      </c>
      <c r="Q3" s="79"/>
      <c r="R3" s="79"/>
      <c r="S3" s="79"/>
      <c r="T3" s="79"/>
      <c r="U3" s="79"/>
      <c r="V3" s="79"/>
      <c r="W3" s="79"/>
      <c r="X3" s="79"/>
    </row>
    <row r="4" spans="1:24" ht="15.75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ht="15.75" x14ac:dyDescent="0.25">
      <c r="A5" s="83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</row>
    <row r="6" spans="1:24" ht="15.75" x14ac:dyDescent="0.25">
      <c r="A6" s="84" t="s">
        <v>84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x14ac:dyDescent="0.2">
      <c r="A7" s="4"/>
      <c r="B7" s="5" t="s">
        <v>4</v>
      </c>
      <c r="C7" s="4"/>
      <c r="D7" s="4"/>
      <c r="E7" s="4"/>
      <c r="F7" s="4"/>
      <c r="G7" s="4"/>
      <c r="H7" s="6"/>
      <c r="I7" s="4"/>
      <c r="J7" s="111"/>
      <c r="K7" s="111"/>
      <c r="L7" s="4"/>
      <c r="M7" s="4"/>
      <c r="N7" s="4"/>
      <c r="O7" s="4"/>
      <c r="P7" s="4"/>
      <c r="Q7" s="7"/>
      <c r="R7" s="69"/>
      <c r="S7" s="8"/>
      <c r="T7" s="8"/>
      <c r="U7" s="7"/>
      <c r="V7" s="9"/>
      <c r="W7" s="7"/>
      <c r="X7" s="10"/>
    </row>
    <row r="8" spans="1:24" ht="26.25" customHeight="1" x14ac:dyDescent="0.2">
      <c r="A8" s="85" t="s">
        <v>5</v>
      </c>
      <c r="B8" s="87" t="s">
        <v>6</v>
      </c>
      <c r="C8" s="87" t="s">
        <v>7</v>
      </c>
      <c r="D8" s="89" t="s">
        <v>8</v>
      </c>
      <c r="E8" s="90"/>
      <c r="F8" s="90"/>
      <c r="G8" s="90"/>
      <c r="H8" s="91"/>
      <c r="I8" s="92" t="s">
        <v>9</v>
      </c>
      <c r="J8" s="112" t="s">
        <v>99</v>
      </c>
      <c r="K8" s="113"/>
      <c r="L8" s="113"/>
      <c r="M8" s="114"/>
      <c r="N8" s="92" t="s">
        <v>10</v>
      </c>
      <c r="O8" s="98" t="s">
        <v>83</v>
      </c>
      <c r="P8" s="98"/>
      <c r="Q8" s="98"/>
      <c r="R8" s="98"/>
      <c r="S8" s="98"/>
      <c r="T8" s="92" t="s">
        <v>17</v>
      </c>
      <c r="U8" s="96" t="s">
        <v>108</v>
      </c>
      <c r="V8" s="80" t="s">
        <v>87</v>
      </c>
      <c r="W8" s="80" t="s">
        <v>66</v>
      </c>
      <c r="X8" s="80" t="s">
        <v>11</v>
      </c>
    </row>
    <row r="9" spans="1:24" ht="60" x14ac:dyDescent="0.2">
      <c r="A9" s="86"/>
      <c r="B9" s="88"/>
      <c r="C9" s="88"/>
      <c r="D9" s="11" t="s">
        <v>78</v>
      </c>
      <c r="E9" s="11" t="s">
        <v>79</v>
      </c>
      <c r="F9" s="11" t="s">
        <v>80</v>
      </c>
      <c r="G9" s="11" t="s">
        <v>81</v>
      </c>
      <c r="H9" s="11" t="s">
        <v>82</v>
      </c>
      <c r="I9" s="93"/>
      <c r="J9" s="115" t="s">
        <v>12</v>
      </c>
      <c r="K9" s="115" t="s">
        <v>13</v>
      </c>
      <c r="L9" s="115" t="s">
        <v>14</v>
      </c>
      <c r="M9" s="115" t="s">
        <v>15</v>
      </c>
      <c r="N9" s="93"/>
      <c r="O9" s="12" t="s">
        <v>95</v>
      </c>
      <c r="P9" s="12" t="s">
        <v>96</v>
      </c>
      <c r="Q9" s="12" t="s">
        <v>16</v>
      </c>
      <c r="R9" s="13" t="s">
        <v>97</v>
      </c>
      <c r="S9" s="13" t="s">
        <v>98</v>
      </c>
      <c r="T9" s="93"/>
      <c r="U9" s="97"/>
      <c r="V9" s="81"/>
      <c r="W9" s="81"/>
      <c r="X9" s="81"/>
    </row>
    <row r="10" spans="1:24" x14ac:dyDescent="0.2">
      <c r="A10" s="165">
        <v>1</v>
      </c>
      <c r="B10" s="132" t="s">
        <v>76</v>
      </c>
      <c r="C10" s="133" t="s">
        <v>59</v>
      </c>
      <c r="D10" s="145">
        <v>41.882352941176471</v>
      </c>
      <c r="E10" s="146">
        <v>41.592099567099567</v>
      </c>
      <c r="F10" s="148">
        <v>41.763140916808148</v>
      </c>
      <c r="G10" s="146">
        <v>41.865960784313728</v>
      </c>
      <c r="H10" s="171">
        <v>40.24590141612201</v>
      </c>
      <c r="I10" s="147">
        <f>AVERAGE(D10:H10)</f>
        <v>41.469891125103985</v>
      </c>
      <c r="J10" s="138">
        <v>4</v>
      </c>
      <c r="K10" s="138">
        <v>15</v>
      </c>
      <c r="L10" s="138">
        <v>19</v>
      </c>
      <c r="M10" s="138">
        <v>1</v>
      </c>
      <c r="N10" s="167">
        <f>(J10*10+K10*8+L10*5+M10*3)/SUM(I10:M10)</f>
        <v>3.2061681256520602</v>
      </c>
      <c r="O10" s="140">
        <v>4.3499999999999996</v>
      </c>
      <c r="P10" s="135">
        <v>7.7919230769230774</v>
      </c>
      <c r="Q10" s="135">
        <v>8</v>
      </c>
      <c r="R10" s="168">
        <v>10</v>
      </c>
      <c r="S10" s="169">
        <v>10</v>
      </c>
      <c r="T10" s="169">
        <f>AVERAGE(O10:S10)</f>
        <v>8.0283846153846152</v>
      </c>
      <c r="U10" s="135">
        <v>5.7647435897435901</v>
      </c>
      <c r="V10" s="142">
        <f>(I10+N10*7+T10+U10)/10</f>
        <v>7.7706196209796605</v>
      </c>
      <c r="W10" s="143">
        <v>1</v>
      </c>
      <c r="X10" s="144"/>
    </row>
    <row r="11" spans="1:24" x14ac:dyDescent="0.2">
      <c r="A11" s="165">
        <v>2</v>
      </c>
      <c r="B11" s="132" t="s">
        <v>42</v>
      </c>
      <c r="C11" s="133" t="s">
        <v>41</v>
      </c>
      <c r="D11" s="134">
        <v>41.813333333333333</v>
      </c>
      <c r="E11" s="134">
        <v>41.862686517783295</v>
      </c>
      <c r="F11" s="135">
        <v>41.883921568627457</v>
      </c>
      <c r="G11" s="135">
        <v>41.823042033235581</v>
      </c>
      <c r="H11" s="136">
        <v>41.894724857685006</v>
      </c>
      <c r="I11" s="137">
        <f>AVERAGE(D11:H11)</f>
        <v>41.855541662132929</v>
      </c>
      <c r="J11" s="138">
        <v>0</v>
      </c>
      <c r="K11" s="138">
        <v>6</v>
      </c>
      <c r="L11" s="138">
        <v>23</v>
      </c>
      <c r="M11" s="138">
        <v>9</v>
      </c>
      <c r="N11" s="167">
        <f>(J11*10+K11*8+L11*5+M11*3)/SUM(I11:M11)</f>
        <v>2.3792963649772219</v>
      </c>
      <c r="O11" s="140">
        <v>0.89230769230769225</v>
      </c>
      <c r="P11" s="141">
        <v>9.4326923076923084</v>
      </c>
      <c r="Q11" s="135">
        <v>8.75</v>
      </c>
      <c r="R11" s="168">
        <v>10</v>
      </c>
      <c r="S11" s="169">
        <v>10</v>
      </c>
      <c r="T11" s="169">
        <f>AVERAGE(O11:S11)</f>
        <v>7.8150000000000004</v>
      </c>
      <c r="U11" s="135">
        <v>9.9474358974358967</v>
      </c>
      <c r="V11" s="142">
        <f>(I11+N11*7+T11+U11)/10</f>
        <v>7.6273052114409383</v>
      </c>
      <c r="W11" s="143">
        <v>2</v>
      </c>
      <c r="X11" s="144"/>
    </row>
    <row r="12" spans="1:24" x14ac:dyDescent="0.2">
      <c r="A12" s="165">
        <v>3</v>
      </c>
      <c r="B12" s="132" t="s">
        <v>46</v>
      </c>
      <c r="C12" s="133" t="s">
        <v>39</v>
      </c>
      <c r="D12" s="134">
        <v>42</v>
      </c>
      <c r="E12" s="134">
        <v>41.976489533011275</v>
      </c>
      <c r="F12" s="135">
        <v>41.937899470899467</v>
      </c>
      <c r="G12" s="135">
        <v>41.529776183336907</v>
      </c>
      <c r="H12" s="171">
        <v>41.125</v>
      </c>
      <c r="I12" s="137">
        <f>AVERAGE(D12:H12)</f>
        <v>41.713833037449533</v>
      </c>
      <c r="J12" s="138">
        <v>4</v>
      </c>
      <c r="K12" s="138">
        <v>15</v>
      </c>
      <c r="L12" s="138">
        <v>11</v>
      </c>
      <c r="M12" s="138">
        <v>6</v>
      </c>
      <c r="N12" s="167">
        <f>(J12*10+K12*8+L12*5+M12*3)/SUM(I12:M12)</f>
        <v>2.998179228757377</v>
      </c>
      <c r="O12" s="140">
        <v>4.4440540540540541</v>
      </c>
      <c r="P12" s="141">
        <v>9.1581081081081095</v>
      </c>
      <c r="Q12" s="135">
        <v>8</v>
      </c>
      <c r="R12" s="168">
        <v>10</v>
      </c>
      <c r="S12" s="169">
        <v>10</v>
      </c>
      <c r="T12" s="169">
        <f>AVERAGE(O12:S12)</f>
        <v>8.3204324324324315</v>
      </c>
      <c r="U12" s="135">
        <v>4.2860810810810808</v>
      </c>
      <c r="V12" s="142">
        <f>(I12+N12*7+T12+U12)/10</f>
        <v>7.5307601152264683</v>
      </c>
      <c r="W12" s="143">
        <v>3</v>
      </c>
      <c r="X12" s="144"/>
    </row>
    <row r="13" spans="1:24" x14ac:dyDescent="0.2">
      <c r="A13" s="165">
        <v>4</v>
      </c>
      <c r="B13" s="132" t="s">
        <v>32</v>
      </c>
      <c r="C13" s="133" t="s">
        <v>37</v>
      </c>
      <c r="D13" s="134">
        <v>42</v>
      </c>
      <c r="E13" s="134">
        <v>41.595329670329669</v>
      </c>
      <c r="F13" s="135">
        <v>41.937619047619052</v>
      </c>
      <c r="G13" s="135">
        <v>41.969714285714289</v>
      </c>
      <c r="H13" s="171">
        <v>42</v>
      </c>
      <c r="I13" s="137">
        <f>AVERAGE(D13:H13)</f>
        <v>41.900532600732603</v>
      </c>
      <c r="J13" s="138">
        <v>1</v>
      </c>
      <c r="K13" s="138">
        <v>13</v>
      </c>
      <c r="L13" s="138">
        <v>13</v>
      </c>
      <c r="M13" s="138">
        <v>3</v>
      </c>
      <c r="N13" s="167">
        <f>(J13*10+K13*8+L13*5+M13*3)/SUM(I13:M13)</f>
        <v>2.6147233295749528</v>
      </c>
      <c r="O13" s="140">
        <v>5.7130000000000001</v>
      </c>
      <c r="P13" s="141">
        <v>7.6500000000000012</v>
      </c>
      <c r="Q13" s="135">
        <v>8.25</v>
      </c>
      <c r="R13" s="168">
        <v>10</v>
      </c>
      <c r="S13" s="169">
        <v>9.875</v>
      </c>
      <c r="T13" s="169">
        <f>AVERAGE(O13:S13)</f>
        <v>8.2975999999999992</v>
      </c>
      <c r="U13" s="135">
        <v>6.3833333333333329</v>
      </c>
      <c r="V13" s="142">
        <f>(I13+N13*7+T13+U13)/10</f>
        <v>7.48845292410906</v>
      </c>
      <c r="W13" s="143">
        <v>4</v>
      </c>
      <c r="X13" s="144"/>
    </row>
    <row r="14" spans="1:24" x14ac:dyDescent="0.2">
      <c r="A14" s="165">
        <v>5</v>
      </c>
      <c r="B14" s="132" t="s">
        <v>89</v>
      </c>
      <c r="C14" s="133" t="s">
        <v>23</v>
      </c>
      <c r="D14" s="145">
        <v>41.971428571428575</v>
      </c>
      <c r="E14" s="146">
        <v>41.601509803921566</v>
      </c>
      <c r="F14" s="135">
        <v>41.938724080267562</v>
      </c>
      <c r="G14" s="149">
        <v>41.805533222399788</v>
      </c>
      <c r="H14" s="171">
        <v>42.5</v>
      </c>
      <c r="I14" s="137">
        <f>AVERAGE(D14:H14)</f>
        <v>41.963439135603494</v>
      </c>
      <c r="J14" s="138">
        <v>7</v>
      </c>
      <c r="K14" s="138">
        <v>6</v>
      </c>
      <c r="L14" s="138">
        <v>12</v>
      </c>
      <c r="M14" s="138">
        <v>8</v>
      </c>
      <c r="N14" s="167">
        <f>(J14*10+K14*8+L14*5+M14*3)/SUM(I14:M14)</f>
        <v>2.6946469149393808</v>
      </c>
      <c r="O14" s="140">
        <v>1.8718181818181816</v>
      </c>
      <c r="P14" s="141">
        <v>4.1727272727272728</v>
      </c>
      <c r="Q14" s="135">
        <v>7.75</v>
      </c>
      <c r="R14" s="168">
        <v>10</v>
      </c>
      <c r="S14" s="169">
        <v>9.6666666666666661</v>
      </c>
      <c r="T14" s="169">
        <f>AVERAGE(O14:S14)</f>
        <v>6.6922424242424245</v>
      </c>
      <c r="U14" s="135">
        <v>6.3489393939393937</v>
      </c>
      <c r="V14" s="142">
        <f>(I14+N14*7+T14+U14)/10</f>
        <v>7.386714935836098</v>
      </c>
      <c r="W14" s="143">
        <v>5</v>
      </c>
      <c r="X14" s="144"/>
    </row>
    <row r="15" spans="1:24" x14ac:dyDescent="0.2">
      <c r="A15" s="165">
        <v>6</v>
      </c>
      <c r="B15" s="132" t="s">
        <v>73</v>
      </c>
      <c r="C15" s="133" t="s">
        <v>27</v>
      </c>
      <c r="D15" s="145">
        <v>41.933333333333337</v>
      </c>
      <c r="E15" s="146">
        <v>41.856196581196578</v>
      </c>
      <c r="F15" s="148">
        <v>41.742307692307691</v>
      </c>
      <c r="G15" s="146">
        <v>42.099000000000004</v>
      </c>
      <c r="H15" s="171">
        <v>42</v>
      </c>
      <c r="I15" s="137">
        <f>AVERAGE(D15:H15)</f>
        <v>41.926167521367518</v>
      </c>
      <c r="J15" s="138">
        <v>2</v>
      </c>
      <c r="K15" s="138">
        <v>10</v>
      </c>
      <c r="L15" s="138">
        <v>11</v>
      </c>
      <c r="M15" s="138">
        <v>9</v>
      </c>
      <c r="N15" s="167">
        <f>(J15*10+K15*8+L15*5+M15*3)/SUM(I15:M15)</f>
        <v>2.4619158019708647</v>
      </c>
      <c r="O15" s="140">
        <v>2.2293750000000001</v>
      </c>
      <c r="P15" s="135">
        <v>4.0710937500000002</v>
      </c>
      <c r="Q15" s="135">
        <v>7.75</v>
      </c>
      <c r="R15" s="168">
        <v>10</v>
      </c>
      <c r="S15" s="169">
        <v>10</v>
      </c>
      <c r="T15" s="169">
        <f>AVERAGE(O15:S15)</f>
        <v>6.8100937500000001</v>
      </c>
      <c r="U15" s="135">
        <v>7.0876562500000002</v>
      </c>
      <c r="V15" s="142">
        <f>(I15+N15*7+T15+U15)/10</f>
        <v>7.3057328135163555</v>
      </c>
      <c r="W15" s="143">
        <v>6</v>
      </c>
      <c r="X15" s="144"/>
    </row>
    <row r="16" spans="1:24" x14ac:dyDescent="0.2">
      <c r="A16" s="165">
        <v>7</v>
      </c>
      <c r="B16" s="132" t="s">
        <v>50</v>
      </c>
      <c r="C16" s="133" t="s">
        <v>21</v>
      </c>
      <c r="D16" s="145">
        <v>41.843589743589746</v>
      </c>
      <c r="E16" s="146">
        <v>41.423976608187132</v>
      </c>
      <c r="F16" s="135">
        <v>42</v>
      </c>
      <c r="G16" s="149">
        <v>41.961920323685028</v>
      </c>
      <c r="H16" s="171">
        <v>41.942857142857143</v>
      </c>
      <c r="I16" s="137">
        <f>AVERAGE(D16:H16)</f>
        <v>41.834468763663814</v>
      </c>
      <c r="J16" s="138">
        <v>4</v>
      </c>
      <c r="K16" s="138">
        <v>5</v>
      </c>
      <c r="L16" s="138">
        <v>25</v>
      </c>
      <c r="M16" s="138">
        <v>2</v>
      </c>
      <c r="N16" s="167">
        <f>(J16*10+K16*8+L16*5+M16*3)/SUM(I16:M16)</f>
        <v>2.7108812246240075</v>
      </c>
      <c r="O16" s="140">
        <v>2.0058333333333334</v>
      </c>
      <c r="P16" s="141">
        <v>5.6625000000000005</v>
      </c>
      <c r="Q16" s="135">
        <v>8.5</v>
      </c>
      <c r="R16" s="168">
        <v>10</v>
      </c>
      <c r="S16" s="169">
        <v>10</v>
      </c>
      <c r="T16" s="169">
        <f>AVERAGE(O16:S16)</f>
        <v>7.2336666666666671</v>
      </c>
      <c r="U16" s="135">
        <v>4.7834722222222217</v>
      </c>
      <c r="V16" s="142">
        <f>(I16+N16*7+T16+U16)/10</f>
        <v>7.2827776224920751</v>
      </c>
      <c r="W16" s="143">
        <v>7</v>
      </c>
      <c r="X16" s="144"/>
    </row>
    <row r="17" spans="1:24" x14ac:dyDescent="0.2">
      <c r="A17" s="165">
        <v>8</v>
      </c>
      <c r="B17" s="132" t="s">
        <v>44</v>
      </c>
      <c r="C17" s="133" t="s">
        <v>70</v>
      </c>
      <c r="D17" s="134">
        <v>41.924999999999997</v>
      </c>
      <c r="E17" s="134">
        <v>41.437857142857141</v>
      </c>
      <c r="F17" s="135">
        <v>42.00802808302808</v>
      </c>
      <c r="G17" s="135">
        <v>41.866351432578639</v>
      </c>
      <c r="H17" s="171">
        <v>41.451515151515153</v>
      </c>
      <c r="I17" s="137">
        <f>AVERAGE(D17:H17)</f>
        <v>41.737750361995801</v>
      </c>
      <c r="J17" s="138">
        <v>2</v>
      </c>
      <c r="K17" s="138">
        <v>11</v>
      </c>
      <c r="L17" s="138">
        <v>14</v>
      </c>
      <c r="M17" s="138">
        <v>9</v>
      </c>
      <c r="N17" s="167">
        <f>(J17*10+K17*8+L17*5+M17*3)/SUM(I17:M17)</f>
        <v>2.6370714234125789</v>
      </c>
      <c r="O17" s="140">
        <v>3.7941666666666665</v>
      </c>
      <c r="P17" s="141">
        <v>5.6512500000000001</v>
      </c>
      <c r="Q17" s="135">
        <v>8.5</v>
      </c>
      <c r="R17" s="168">
        <v>10</v>
      </c>
      <c r="S17" s="169">
        <v>9.75</v>
      </c>
      <c r="T17" s="169">
        <f>AVERAGE(O17:S17)</f>
        <v>7.5390833333333331</v>
      </c>
      <c r="U17" s="135">
        <v>5.0041666666666664</v>
      </c>
      <c r="V17" s="142">
        <f>(I17+N17*7+T17+U17)/10</f>
        <v>7.2740500325883861</v>
      </c>
      <c r="W17" s="143">
        <v>8</v>
      </c>
      <c r="X17" s="144"/>
    </row>
    <row r="18" spans="1:24" x14ac:dyDescent="0.2">
      <c r="A18" s="165">
        <v>9</v>
      </c>
      <c r="B18" s="132" t="s">
        <v>60</v>
      </c>
      <c r="C18" s="133" t="s">
        <v>29</v>
      </c>
      <c r="D18" s="145">
        <v>41.706666666666663</v>
      </c>
      <c r="E18" s="146">
        <v>41.58</v>
      </c>
      <c r="F18" s="148">
        <v>41.678827838827843</v>
      </c>
      <c r="G18" s="146">
        <v>41.815952380952382</v>
      </c>
      <c r="H18" s="171">
        <v>42</v>
      </c>
      <c r="I18" s="137">
        <f>AVERAGE(D18:H18)</f>
        <v>41.756289377289377</v>
      </c>
      <c r="J18" s="138">
        <v>5</v>
      </c>
      <c r="K18" s="138">
        <v>6</v>
      </c>
      <c r="L18" s="138">
        <v>14</v>
      </c>
      <c r="M18" s="138">
        <v>9</v>
      </c>
      <c r="N18" s="167">
        <f>(J18*10+K18*8+L18*5+M18*3)/SUM(I18:M18)</f>
        <v>2.5740437078278826</v>
      </c>
      <c r="O18" s="140">
        <v>2.1874285714285713</v>
      </c>
      <c r="P18" s="135">
        <v>5.4</v>
      </c>
      <c r="Q18" s="135">
        <v>8.75</v>
      </c>
      <c r="R18" s="168">
        <v>10</v>
      </c>
      <c r="S18" s="169">
        <v>10</v>
      </c>
      <c r="T18" s="169">
        <f>AVERAGE(O18:S18)</f>
        <v>7.2674857142857148</v>
      </c>
      <c r="U18" s="135">
        <v>5.2685714285714287</v>
      </c>
      <c r="V18" s="142">
        <f>(I18+N18*7+T18+U18)/10</f>
        <v>7.2310652474941701</v>
      </c>
      <c r="W18" s="143">
        <v>9</v>
      </c>
      <c r="X18" s="144"/>
    </row>
    <row r="19" spans="1:24" x14ac:dyDescent="0.2">
      <c r="A19" s="165">
        <v>10</v>
      </c>
      <c r="B19" s="132" t="s">
        <v>24</v>
      </c>
      <c r="C19" s="133" t="s">
        <v>25</v>
      </c>
      <c r="D19" s="145">
        <v>41.969230769230769</v>
      </c>
      <c r="E19" s="146">
        <v>41.306555555555555</v>
      </c>
      <c r="F19" s="135">
        <v>41.829571428571427</v>
      </c>
      <c r="G19" s="149">
        <v>41.729807692307695</v>
      </c>
      <c r="H19" s="171">
        <v>42</v>
      </c>
      <c r="I19" s="137">
        <f>AVERAGE(D19:H19)</f>
        <v>41.767033089133086</v>
      </c>
      <c r="J19" s="138">
        <v>1</v>
      </c>
      <c r="K19" s="138">
        <v>10</v>
      </c>
      <c r="L19" s="138">
        <v>20</v>
      </c>
      <c r="M19" s="138">
        <v>4</v>
      </c>
      <c r="N19" s="167">
        <f>(J19*10+K19*8+L19*5+M19*3)/SUM(I19:M19)</f>
        <v>2.6313378526099962</v>
      </c>
      <c r="O19" s="140">
        <v>1.4983333333333335</v>
      </c>
      <c r="P19" s="141">
        <v>4.3875000000000002</v>
      </c>
      <c r="Q19" s="135">
        <v>8.65</v>
      </c>
      <c r="R19" s="168">
        <v>10</v>
      </c>
      <c r="S19" s="169">
        <v>10</v>
      </c>
      <c r="T19" s="169">
        <f>AVERAGE(O19:S19)</f>
        <v>6.9071666666666669</v>
      </c>
      <c r="U19" s="135">
        <v>4.3736111111111109</v>
      </c>
      <c r="V19" s="142">
        <f>(I19+N19*7+T19+U19)/10</f>
        <v>7.1467175835180843</v>
      </c>
      <c r="W19" s="143">
        <v>10</v>
      </c>
      <c r="X19" s="144"/>
    </row>
    <row r="20" spans="1:24" x14ac:dyDescent="0.2">
      <c r="A20" s="165">
        <v>11</v>
      </c>
      <c r="B20" s="132" t="s">
        <v>56</v>
      </c>
      <c r="C20" s="133" t="s">
        <v>55</v>
      </c>
      <c r="D20" s="134">
        <v>41.911111111111111</v>
      </c>
      <c r="E20" s="134">
        <v>41.629232804232807</v>
      </c>
      <c r="F20" s="135">
        <v>41.543370927318293</v>
      </c>
      <c r="G20" s="135">
        <v>41.819444444444443</v>
      </c>
      <c r="H20" s="136">
        <v>41.186721485411141</v>
      </c>
      <c r="I20" s="147">
        <f>AVERAGE(D20:H20)</f>
        <v>41.617976154503559</v>
      </c>
      <c r="J20" s="138">
        <v>0</v>
      </c>
      <c r="K20" s="138">
        <v>11</v>
      </c>
      <c r="L20" s="138">
        <v>16</v>
      </c>
      <c r="M20" s="138">
        <v>3</v>
      </c>
      <c r="N20" s="167">
        <f>(J20*10+K20*8+L20*5+M20*3)/SUM(I20:M20)</f>
        <v>2.4714465488127266</v>
      </c>
      <c r="O20" s="140">
        <v>2.2039999999999997</v>
      </c>
      <c r="P20" s="141">
        <v>5.8230000000000004</v>
      </c>
      <c r="Q20" s="135">
        <v>8.25</v>
      </c>
      <c r="R20" s="168">
        <v>9.8000000000000007</v>
      </c>
      <c r="S20" s="169">
        <v>10</v>
      </c>
      <c r="T20" s="169">
        <f>AVERAGE(O20:S20)</f>
        <v>7.2153999999999998</v>
      </c>
      <c r="U20" s="135">
        <v>5.2483333333333331</v>
      </c>
      <c r="V20" s="142">
        <f>(I20+N20*7+T20+U20)/10</f>
        <v>7.1381835329525982</v>
      </c>
      <c r="W20" s="143">
        <v>11</v>
      </c>
      <c r="X20" s="144"/>
    </row>
    <row r="21" spans="1:24" x14ac:dyDescent="0.2">
      <c r="A21" s="165">
        <v>12</v>
      </c>
      <c r="B21" s="132" t="s">
        <v>26</v>
      </c>
      <c r="C21" s="133" t="s">
        <v>74</v>
      </c>
      <c r="D21" s="134">
        <v>42</v>
      </c>
      <c r="E21" s="134">
        <v>41.969029374201789</v>
      </c>
      <c r="F21" s="135">
        <v>41.962962962962962</v>
      </c>
      <c r="G21" s="135">
        <v>41.993333333333332</v>
      </c>
      <c r="H21" s="171">
        <v>41.5</v>
      </c>
      <c r="I21" s="137">
        <f>AVERAGE(D21:H21)</f>
        <v>41.885065134099619</v>
      </c>
      <c r="J21" s="138">
        <v>1</v>
      </c>
      <c r="K21" s="138">
        <v>8</v>
      </c>
      <c r="L21" s="138">
        <v>17</v>
      </c>
      <c r="M21" s="138">
        <v>7</v>
      </c>
      <c r="N21" s="167">
        <f>(J21*10+K21*8+L21*5+M21*3)/SUM(I21:M21)</f>
        <v>2.4036835606361153</v>
      </c>
      <c r="O21" s="140">
        <v>4.2445454545454542</v>
      </c>
      <c r="P21" s="141">
        <v>3.7636363636363641</v>
      </c>
      <c r="Q21" s="135">
        <v>8.5</v>
      </c>
      <c r="R21" s="168">
        <v>10</v>
      </c>
      <c r="S21" s="169">
        <v>10</v>
      </c>
      <c r="T21" s="169">
        <f>AVERAGE(O21:S21)</f>
        <v>7.3016363636363639</v>
      </c>
      <c r="U21" s="135">
        <v>4.7712121212121215</v>
      </c>
      <c r="V21" s="142">
        <f>(I21+N21*7+T21+U21)/10</f>
        <v>7.0783698543400906</v>
      </c>
      <c r="W21" s="143">
        <v>12</v>
      </c>
      <c r="X21" s="144"/>
    </row>
    <row r="22" spans="1:24" x14ac:dyDescent="0.2">
      <c r="A22" s="165">
        <v>13</v>
      </c>
      <c r="B22" s="132" t="s">
        <v>52</v>
      </c>
      <c r="C22" s="133" t="s">
        <v>57</v>
      </c>
      <c r="D22" s="134">
        <v>41.852631578947367</v>
      </c>
      <c r="E22" s="134">
        <v>41.620688155922039</v>
      </c>
      <c r="F22" s="135">
        <v>41.733333333333334</v>
      </c>
      <c r="G22" s="135">
        <v>41.397119868637105</v>
      </c>
      <c r="H22" s="136">
        <v>41.002735108380271</v>
      </c>
      <c r="I22" s="147">
        <f>AVERAGE(D22:H22)</f>
        <v>41.521301609044023</v>
      </c>
      <c r="J22" s="138">
        <v>0</v>
      </c>
      <c r="K22" s="138">
        <v>5</v>
      </c>
      <c r="L22" s="138">
        <v>22</v>
      </c>
      <c r="M22" s="138">
        <v>5</v>
      </c>
      <c r="N22" s="167">
        <f>(J22*10+K22*8+L22*5+M22*3)/SUM(I22:M22)</f>
        <v>2.244247536277336</v>
      </c>
      <c r="O22" s="140">
        <v>1.6584375</v>
      </c>
      <c r="P22" s="141">
        <v>7.1423437500000011</v>
      </c>
      <c r="Q22" s="135">
        <v>8.5</v>
      </c>
      <c r="R22" s="168">
        <v>10</v>
      </c>
      <c r="S22" s="169">
        <v>10</v>
      </c>
      <c r="T22" s="169">
        <f>AVERAGE(O22:S22)</f>
        <v>7.4601562499999998</v>
      </c>
      <c r="U22" s="135">
        <v>5.9262499999999996</v>
      </c>
      <c r="V22" s="142">
        <f>(I22+N22*7+T22+U22)/10</f>
        <v>7.0617440612985378</v>
      </c>
      <c r="W22" s="143">
        <v>13</v>
      </c>
      <c r="X22" s="144"/>
    </row>
    <row r="23" spans="1:24" x14ac:dyDescent="0.2">
      <c r="A23" s="165">
        <v>14</v>
      </c>
      <c r="B23" s="132" t="s">
        <v>30</v>
      </c>
      <c r="C23" s="133" t="s">
        <v>43</v>
      </c>
      <c r="D23" s="134">
        <v>41.811494252873558</v>
      </c>
      <c r="E23" s="134">
        <v>41.037898550724634</v>
      </c>
      <c r="F23" s="135">
        <v>41.40700371618702</v>
      </c>
      <c r="G23" s="135">
        <v>41.778428628427719</v>
      </c>
      <c r="H23" s="136">
        <v>41.049247311827955</v>
      </c>
      <c r="I23" s="137">
        <f>AVERAGE(D23:H23)</f>
        <v>41.416814492008179</v>
      </c>
      <c r="J23" s="138">
        <v>1</v>
      </c>
      <c r="K23" s="138">
        <v>5</v>
      </c>
      <c r="L23" s="138">
        <v>20</v>
      </c>
      <c r="M23" s="138">
        <v>9</v>
      </c>
      <c r="N23" s="167">
        <f>(J23*10+K23*8+L23*5+M23*3)/SUM(I23:M23)</f>
        <v>2.3162441561668476</v>
      </c>
      <c r="O23" s="140">
        <v>1.74</v>
      </c>
      <c r="P23" s="141">
        <v>5.5776315789473694</v>
      </c>
      <c r="Q23" s="135">
        <v>9.25</v>
      </c>
      <c r="R23" s="168">
        <v>10</v>
      </c>
      <c r="S23" s="169">
        <v>10</v>
      </c>
      <c r="T23" s="169">
        <f>AVERAGE(O23:S23)</f>
        <v>7.3135263157894741</v>
      </c>
      <c r="U23" s="135">
        <v>4.3226315789473677</v>
      </c>
      <c r="V23" s="142">
        <f>(I23+N23*7+T23+U23)/10</f>
        <v>6.926668147991295</v>
      </c>
      <c r="W23" s="143">
        <v>14</v>
      </c>
      <c r="X23" s="144"/>
    </row>
    <row r="24" spans="1:24" x14ac:dyDescent="0.2">
      <c r="A24" s="165">
        <v>15</v>
      </c>
      <c r="B24" s="132" t="s">
        <v>58</v>
      </c>
      <c r="C24" s="133" t="s">
        <v>77</v>
      </c>
      <c r="D24" s="134">
        <v>42</v>
      </c>
      <c r="E24" s="134">
        <v>41.843103448275862</v>
      </c>
      <c r="F24" s="135">
        <v>41.360555468871901</v>
      </c>
      <c r="G24" s="135">
        <v>42.46306818181818</v>
      </c>
      <c r="H24" s="136">
        <v>40.751838153503897</v>
      </c>
      <c r="I24" s="147">
        <f>AVERAGE(D24:H24)</f>
        <v>41.683713050493964</v>
      </c>
      <c r="J24" s="138">
        <v>0</v>
      </c>
      <c r="K24" s="138">
        <v>6</v>
      </c>
      <c r="L24" s="138">
        <v>19</v>
      </c>
      <c r="M24" s="138">
        <v>6</v>
      </c>
      <c r="N24" s="167">
        <f>(J24*10+K24*8+L24*5+M24*3)/SUM(I24:M24)</f>
        <v>2.2150767103512172</v>
      </c>
      <c r="O24" s="140">
        <v>2.3854838709677417</v>
      </c>
      <c r="P24" s="141">
        <v>4.5725806451612909</v>
      </c>
      <c r="Q24" s="135">
        <v>8.75</v>
      </c>
      <c r="R24" s="168">
        <v>9.8000000000000007</v>
      </c>
      <c r="S24" s="169">
        <v>10</v>
      </c>
      <c r="T24" s="169">
        <f>AVERAGE(O24:S24)</f>
        <v>7.1016129032258064</v>
      </c>
      <c r="U24" s="135">
        <v>4.8593548387096774</v>
      </c>
      <c r="V24" s="142">
        <f>(I24+N24*7+T24+U24)/10</f>
        <v>6.9150217764887971</v>
      </c>
      <c r="W24" s="143">
        <v>15</v>
      </c>
      <c r="X24" s="144"/>
    </row>
    <row r="25" spans="1:24" x14ac:dyDescent="0.2">
      <c r="A25" s="165">
        <v>16</v>
      </c>
      <c r="B25" s="132" t="s">
        <v>71</v>
      </c>
      <c r="C25" s="133" t="s">
        <v>72</v>
      </c>
      <c r="D25" s="134">
        <v>41.957894736842107</v>
      </c>
      <c r="E25" s="134">
        <v>41.822666666666663</v>
      </c>
      <c r="F25" s="135">
        <v>41.542296996662955</v>
      </c>
      <c r="G25" s="135">
        <v>41.633538587848932</v>
      </c>
      <c r="H25" s="136">
        <v>41.102660098522172</v>
      </c>
      <c r="I25" s="147">
        <f>AVERAGE(D25:H25)</f>
        <v>41.611811417308566</v>
      </c>
      <c r="J25" s="138">
        <v>0</v>
      </c>
      <c r="K25" s="138">
        <v>4</v>
      </c>
      <c r="L25" s="138">
        <v>21</v>
      </c>
      <c r="M25" s="138">
        <v>6</v>
      </c>
      <c r="N25" s="167">
        <f>(J25*10+K25*8+L25*5+M25*3)/SUM(I25:M25)</f>
        <v>2.1346389378609065</v>
      </c>
      <c r="O25" s="140">
        <v>2.834516129032258</v>
      </c>
      <c r="P25" s="141">
        <v>5.5175806451612903</v>
      </c>
      <c r="Q25" s="135">
        <v>8</v>
      </c>
      <c r="R25" s="168">
        <v>10</v>
      </c>
      <c r="S25" s="169">
        <v>10</v>
      </c>
      <c r="T25" s="169">
        <f>AVERAGE(O25:S25)</f>
        <v>7.2704193548387099</v>
      </c>
      <c r="U25" s="135">
        <v>5.0790322580645162</v>
      </c>
      <c r="V25" s="142">
        <f>(I25+N25*7+T25+U25)/10</f>
        <v>6.8903735595238134</v>
      </c>
      <c r="W25" s="143">
        <v>16</v>
      </c>
      <c r="X25" s="144"/>
    </row>
    <row r="26" spans="1:24" x14ac:dyDescent="0.2">
      <c r="A26" s="165">
        <v>17</v>
      </c>
      <c r="B26" s="132" t="s">
        <v>54</v>
      </c>
      <c r="C26" s="133" t="s">
        <v>53</v>
      </c>
      <c r="D26" s="134">
        <v>41.915789473684214</v>
      </c>
      <c r="E26" s="134">
        <v>41.745991045991047</v>
      </c>
      <c r="F26" s="135">
        <v>41.169125159642398</v>
      </c>
      <c r="G26" s="135">
        <v>41.894406130268202</v>
      </c>
      <c r="H26" s="136">
        <v>41.41727853245095</v>
      </c>
      <c r="I26" s="147">
        <f>AVERAGE(D26:H26)</f>
        <v>41.628518068407359</v>
      </c>
      <c r="J26" s="138">
        <v>0</v>
      </c>
      <c r="K26" s="138">
        <v>1</v>
      </c>
      <c r="L26" s="138">
        <v>19</v>
      </c>
      <c r="M26" s="138">
        <v>10</v>
      </c>
      <c r="N26" s="167">
        <f>(J26*10+K26*8+L26*5+M26*3)/SUM(I26:M26)</f>
        <v>1.8568023405563279</v>
      </c>
      <c r="O26" s="140">
        <v>3.1320000000000001</v>
      </c>
      <c r="P26" s="141">
        <v>5.4450000000000003</v>
      </c>
      <c r="Q26" s="135">
        <v>9.25</v>
      </c>
      <c r="R26" s="168">
        <v>10</v>
      </c>
      <c r="S26" s="169">
        <v>10</v>
      </c>
      <c r="T26" s="169">
        <f>AVERAGE(O26:S26)</f>
        <v>7.5653999999999995</v>
      </c>
      <c r="U26" s="135">
        <v>6.0428333333333324</v>
      </c>
      <c r="V26" s="142">
        <f>(I26+N26*7+T26+U26)/10</f>
        <v>6.8234367785634991</v>
      </c>
      <c r="W26" s="143">
        <v>17</v>
      </c>
      <c r="X26" s="144"/>
    </row>
    <row r="27" spans="1:24" x14ac:dyDescent="0.2">
      <c r="A27" s="172">
        <v>18</v>
      </c>
      <c r="B27" s="173" t="s">
        <v>35</v>
      </c>
      <c r="C27" s="174" t="s">
        <v>47</v>
      </c>
      <c r="D27" s="193">
        <v>41.839285714285715</v>
      </c>
      <c r="E27" s="193">
        <v>41.149718196457329</v>
      </c>
      <c r="F27" s="184">
        <v>39.693940886699508</v>
      </c>
      <c r="G27" s="184">
        <v>41.112732095490713</v>
      </c>
      <c r="H27" s="194">
        <v>37.936334610472542</v>
      </c>
      <c r="I27" s="195">
        <f>AVERAGE(D27:H27)</f>
        <v>40.346402300681163</v>
      </c>
      <c r="J27" s="181">
        <v>0</v>
      </c>
      <c r="K27" s="181">
        <v>0</v>
      </c>
      <c r="L27" s="181">
        <v>7</v>
      </c>
      <c r="M27" s="181">
        <v>30</v>
      </c>
      <c r="N27" s="182">
        <f>(J27*10+K27*8+L27*5+M27*3)/SUM(I27:M27)</f>
        <v>1.6161061960460334</v>
      </c>
      <c r="O27" s="183">
        <v>0.48078947368421054</v>
      </c>
      <c r="P27" s="196">
        <v>2.4513157894736843</v>
      </c>
      <c r="Q27" s="184">
        <v>8</v>
      </c>
      <c r="R27" s="185">
        <v>9.5</v>
      </c>
      <c r="S27" s="186">
        <v>9.875</v>
      </c>
      <c r="T27" s="186">
        <f>AVERAGE(O27:S27)</f>
        <v>6.0614210526315784</v>
      </c>
      <c r="U27" s="184">
        <v>4.5723684210526319</v>
      </c>
      <c r="V27" s="153">
        <f>(I27+N27*7+T27+U27)/10</f>
        <v>6.2292935146687602</v>
      </c>
      <c r="W27" s="154">
        <v>18</v>
      </c>
      <c r="X27" s="155"/>
    </row>
    <row r="28" spans="1:24" ht="15" x14ac:dyDescent="0.2">
      <c r="A28" s="100" t="s">
        <v>110</v>
      </c>
      <c r="B28" s="100"/>
      <c r="C28" s="100"/>
      <c r="D28" s="100"/>
      <c r="E28" s="100"/>
      <c r="F28" s="100"/>
      <c r="G28" s="18"/>
      <c r="H28" s="18"/>
      <c r="I28" s="38"/>
      <c r="J28" s="116"/>
      <c r="K28" s="116"/>
      <c r="L28" s="117"/>
      <c r="M28" s="117"/>
      <c r="N28" s="72"/>
      <c r="O28" s="18"/>
      <c r="P28" s="18"/>
      <c r="Q28" s="101" t="s">
        <v>62</v>
      </c>
      <c r="R28" s="101"/>
      <c r="S28" s="101"/>
      <c r="T28" s="101"/>
      <c r="U28" s="101"/>
    </row>
    <row r="29" spans="1:24" ht="15" x14ac:dyDescent="0.2">
      <c r="A29" s="102" t="s">
        <v>109</v>
      </c>
      <c r="B29" s="102"/>
      <c r="C29" s="102"/>
      <c r="D29" s="102"/>
      <c r="E29" s="102"/>
      <c r="F29" s="102"/>
      <c r="G29" s="18"/>
      <c r="H29" s="18"/>
      <c r="I29" s="39"/>
      <c r="J29" s="116"/>
      <c r="K29" s="116"/>
      <c r="L29" s="117"/>
      <c r="M29" s="117"/>
      <c r="N29" s="72"/>
      <c r="O29" s="18"/>
      <c r="P29" s="18"/>
      <c r="Q29" s="103" t="s">
        <v>63</v>
      </c>
      <c r="R29" s="103"/>
      <c r="S29" s="103"/>
      <c r="T29" s="103"/>
      <c r="U29" s="103"/>
    </row>
    <row r="30" spans="1:24" ht="18.75" x14ac:dyDescent="0.3">
      <c r="A30" s="102"/>
      <c r="B30" s="102"/>
      <c r="C30" s="102"/>
      <c r="D30" s="102"/>
      <c r="E30" s="102"/>
      <c r="F30" s="102"/>
      <c r="G30" s="157" t="s">
        <v>113</v>
      </c>
      <c r="H30" s="158"/>
      <c r="I30" s="158"/>
      <c r="J30" s="158"/>
      <c r="K30" s="158"/>
      <c r="L30" s="158"/>
      <c r="M30" s="158"/>
      <c r="N30" s="158"/>
      <c r="O30" s="159"/>
      <c r="P30" s="18"/>
      <c r="Q30" s="20"/>
      <c r="R30" s="43"/>
      <c r="S30" s="23"/>
      <c r="T30" s="23"/>
      <c r="U30" s="24"/>
    </row>
    <row r="31" spans="1:24" ht="15" x14ac:dyDescent="0.2">
      <c r="A31" s="18"/>
      <c r="B31" s="19"/>
      <c r="C31" s="72"/>
      <c r="D31" s="18"/>
      <c r="E31" s="18"/>
      <c r="F31" s="18"/>
      <c r="G31" s="160"/>
      <c r="H31" s="156"/>
      <c r="I31" s="156"/>
      <c r="J31" s="156"/>
      <c r="K31" s="156"/>
      <c r="L31" s="156"/>
      <c r="M31" s="156"/>
      <c r="N31" s="156"/>
      <c r="O31" s="161"/>
      <c r="P31" s="18"/>
      <c r="Q31" s="20"/>
      <c r="R31" s="43"/>
      <c r="S31" s="26"/>
      <c r="T31" s="26"/>
      <c r="U31" s="27"/>
    </row>
    <row r="32" spans="1:24" ht="15" x14ac:dyDescent="0.2">
      <c r="A32" s="102" t="s">
        <v>111</v>
      </c>
      <c r="B32" s="102"/>
      <c r="C32" s="102"/>
      <c r="D32" s="102"/>
      <c r="E32" s="102"/>
      <c r="F32" s="102"/>
      <c r="G32" s="160"/>
      <c r="H32" s="156"/>
      <c r="I32" s="156"/>
      <c r="J32" s="156"/>
      <c r="K32" s="156"/>
      <c r="L32" s="156"/>
      <c r="M32" s="156"/>
      <c r="N32" s="156"/>
      <c r="O32" s="161"/>
      <c r="P32" s="18"/>
      <c r="Q32" s="103" t="s">
        <v>64</v>
      </c>
      <c r="R32" s="103"/>
      <c r="S32" s="103"/>
      <c r="T32" s="103"/>
      <c r="U32" s="103"/>
    </row>
    <row r="33" spans="1:21" ht="15" x14ac:dyDescent="0.2">
      <c r="A33" s="72"/>
      <c r="B33" s="72"/>
      <c r="C33" s="72"/>
      <c r="D33" s="72"/>
      <c r="E33" s="72"/>
      <c r="F33" s="72"/>
      <c r="G33" s="162"/>
      <c r="H33" s="163"/>
      <c r="I33" s="163"/>
      <c r="J33" s="163"/>
      <c r="K33" s="163"/>
      <c r="L33" s="163"/>
      <c r="M33" s="163"/>
      <c r="N33" s="163"/>
      <c r="O33" s="164"/>
      <c r="P33" s="18"/>
      <c r="Q33" s="73"/>
      <c r="R33" s="73"/>
      <c r="S33" s="73"/>
      <c r="T33" s="73"/>
      <c r="U33" s="73"/>
    </row>
  </sheetData>
  <mergeCells count="30">
    <mergeCell ref="A28:F28"/>
    <mergeCell ref="Q28:U28"/>
    <mergeCell ref="A29:F29"/>
    <mergeCell ref="Q29:U29"/>
    <mergeCell ref="A30:F30"/>
    <mergeCell ref="G30:O33"/>
    <mergeCell ref="A32:F32"/>
    <mergeCell ref="Q32:U32"/>
    <mergeCell ref="O8:S8"/>
    <mergeCell ref="T8:T9"/>
    <mergeCell ref="U8:U9"/>
    <mergeCell ref="V8:V9"/>
    <mergeCell ref="W8:W9"/>
    <mergeCell ref="X8:X9"/>
    <mergeCell ref="A4:X4"/>
    <mergeCell ref="A5:X5"/>
    <mergeCell ref="A6:X6"/>
    <mergeCell ref="A8:A9"/>
    <mergeCell ref="B8:B9"/>
    <mergeCell ref="C8:C9"/>
    <mergeCell ref="D8:H8"/>
    <mergeCell ref="I8:I9"/>
    <mergeCell ref="J8:M8"/>
    <mergeCell ref="N8:N9"/>
    <mergeCell ref="A1:F1"/>
    <mergeCell ref="G1:X1"/>
    <mergeCell ref="A2:F2"/>
    <mergeCell ref="G2:X2"/>
    <mergeCell ref="A3:F3"/>
    <mergeCell ref="P3:X3"/>
  </mergeCells>
  <pageMargins left="0.3" right="0.16" top="0.43" bottom="0.28999999999999998" header="0.45" footer="0.2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92"/>
  <sheetViews>
    <sheetView topLeftCell="A4" workbookViewId="0">
      <selection activeCell="K27" sqref="K27"/>
    </sheetView>
  </sheetViews>
  <sheetFormatPr defaultRowHeight="15" x14ac:dyDescent="0.25"/>
  <cols>
    <col min="1" max="1" width="3.625" customWidth="1"/>
    <col min="2" max="2" width="16.375" customWidth="1"/>
    <col min="3" max="8" width="5.375" customWidth="1"/>
    <col min="9" max="9" width="5.5" style="40" customWidth="1"/>
    <col min="10" max="10" width="4" style="119" customWidth="1"/>
    <col min="11" max="13" width="4" style="118" customWidth="1"/>
    <col min="14" max="14" width="4.875" customWidth="1"/>
    <col min="15" max="17" width="5.25" customWidth="1"/>
    <col min="18" max="18" width="5.25" style="70" customWidth="1"/>
    <col min="19" max="19" width="5.25" customWidth="1"/>
    <col min="20" max="20" width="4.75" customWidth="1"/>
    <col min="21" max="21" width="4.125" customWidth="1"/>
    <col min="22" max="22" width="4.875" style="68" customWidth="1"/>
    <col min="23" max="23" width="4.375" style="68" customWidth="1"/>
    <col min="24" max="24" width="8" customWidth="1"/>
    <col min="25" max="25" width="11.25" customWidth="1"/>
  </cols>
  <sheetData>
    <row r="1" spans="1:27" ht="15.75" x14ac:dyDescent="0.25">
      <c r="A1" s="75" t="s">
        <v>0</v>
      </c>
      <c r="B1" s="75"/>
      <c r="C1" s="75"/>
      <c r="D1" s="75"/>
      <c r="E1" s="75"/>
      <c r="F1" s="75"/>
      <c r="G1" s="76" t="s">
        <v>1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Z1" s="1"/>
    </row>
    <row r="2" spans="1:27" ht="15.75" x14ac:dyDescent="0.25">
      <c r="A2" s="77" t="s">
        <v>86</v>
      </c>
      <c r="B2" s="77"/>
      <c r="C2" s="77"/>
      <c r="D2" s="77"/>
      <c r="E2" s="77"/>
      <c r="F2" s="77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Z2" s="1"/>
    </row>
    <row r="3" spans="1:27" ht="15.75" x14ac:dyDescent="0.25">
      <c r="A3" s="77" t="s">
        <v>2</v>
      </c>
      <c r="B3" s="77"/>
      <c r="C3" s="77"/>
      <c r="D3" s="77"/>
      <c r="E3" s="77"/>
      <c r="F3" s="77"/>
      <c r="G3" s="45"/>
      <c r="H3" s="2"/>
      <c r="I3" s="45"/>
      <c r="J3" s="110"/>
      <c r="K3" s="110"/>
      <c r="L3" s="110"/>
      <c r="M3" s="110"/>
      <c r="N3" s="3"/>
      <c r="O3" s="45"/>
      <c r="P3" s="79" t="s">
        <v>112</v>
      </c>
      <c r="Q3" s="79"/>
      <c r="R3" s="79"/>
      <c r="S3" s="79"/>
      <c r="T3" s="79"/>
      <c r="U3" s="79"/>
      <c r="V3" s="79"/>
      <c r="W3" s="79"/>
      <c r="X3" s="79"/>
      <c r="Z3" s="1"/>
    </row>
    <row r="4" spans="1:27" ht="15.75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Z4" s="1"/>
    </row>
    <row r="5" spans="1:27" ht="15.75" x14ac:dyDescent="0.25">
      <c r="A5" s="83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Z5" s="1"/>
    </row>
    <row r="6" spans="1:27" ht="15.75" x14ac:dyDescent="0.25">
      <c r="A6" s="84" t="s">
        <v>84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Z6" s="1"/>
    </row>
    <row r="7" spans="1:27" ht="23.25" customHeight="1" x14ac:dyDescent="0.2">
      <c r="A7" s="4"/>
      <c r="B7" s="5" t="s">
        <v>65</v>
      </c>
      <c r="C7" s="4"/>
      <c r="D7" s="4"/>
      <c r="E7" s="4"/>
      <c r="F7" s="4"/>
      <c r="G7" s="4"/>
      <c r="H7" s="6"/>
      <c r="I7" s="4"/>
      <c r="J7" s="111"/>
      <c r="K7" s="111"/>
      <c r="L7" s="4"/>
      <c r="M7" s="4"/>
      <c r="N7" s="4"/>
      <c r="O7" s="4"/>
      <c r="P7" s="4"/>
      <c r="Q7" s="7"/>
      <c r="R7" s="69"/>
      <c r="S7" s="8"/>
      <c r="T7" s="8"/>
      <c r="U7" s="7"/>
      <c r="V7" s="9"/>
      <c r="W7" s="7"/>
      <c r="X7" s="10"/>
      <c r="Z7" s="1"/>
    </row>
    <row r="8" spans="1:27" ht="30" customHeight="1" x14ac:dyDescent="0.2">
      <c r="A8" s="85" t="s">
        <v>5</v>
      </c>
      <c r="B8" s="87" t="s">
        <v>6</v>
      </c>
      <c r="C8" s="87" t="s">
        <v>7</v>
      </c>
      <c r="D8" s="89" t="s">
        <v>8</v>
      </c>
      <c r="E8" s="90"/>
      <c r="F8" s="90"/>
      <c r="G8" s="90"/>
      <c r="H8" s="91"/>
      <c r="I8" s="92" t="s">
        <v>9</v>
      </c>
      <c r="J8" s="112" t="s">
        <v>99</v>
      </c>
      <c r="K8" s="113"/>
      <c r="L8" s="113"/>
      <c r="M8" s="114"/>
      <c r="N8" s="92" t="s">
        <v>10</v>
      </c>
      <c r="O8" s="98" t="s">
        <v>83</v>
      </c>
      <c r="P8" s="98"/>
      <c r="Q8" s="98"/>
      <c r="R8" s="98"/>
      <c r="S8" s="98"/>
      <c r="T8" s="92" t="s">
        <v>17</v>
      </c>
      <c r="U8" s="96" t="s">
        <v>108</v>
      </c>
      <c r="V8" s="80" t="s">
        <v>87</v>
      </c>
      <c r="W8" s="80" t="s">
        <v>66</v>
      </c>
      <c r="X8" s="80" t="s">
        <v>11</v>
      </c>
      <c r="Y8" s="104"/>
      <c r="Z8" s="1"/>
    </row>
    <row r="9" spans="1:27" ht="63.75" customHeight="1" x14ac:dyDescent="0.2">
      <c r="A9" s="86"/>
      <c r="B9" s="88"/>
      <c r="C9" s="88"/>
      <c r="D9" s="11" t="s">
        <v>78</v>
      </c>
      <c r="E9" s="11" t="s">
        <v>79</v>
      </c>
      <c r="F9" s="11" t="s">
        <v>80</v>
      </c>
      <c r="G9" s="11" t="s">
        <v>81</v>
      </c>
      <c r="H9" s="11" t="s">
        <v>82</v>
      </c>
      <c r="I9" s="93"/>
      <c r="J9" s="115" t="s">
        <v>12</v>
      </c>
      <c r="K9" s="115" t="s">
        <v>13</v>
      </c>
      <c r="L9" s="115" t="s">
        <v>14</v>
      </c>
      <c r="M9" s="115" t="s">
        <v>15</v>
      </c>
      <c r="N9" s="93"/>
      <c r="O9" s="12" t="s">
        <v>95</v>
      </c>
      <c r="P9" s="12" t="s">
        <v>96</v>
      </c>
      <c r="Q9" s="12" t="s">
        <v>16</v>
      </c>
      <c r="R9" s="13" t="s">
        <v>97</v>
      </c>
      <c r="S9" s="13" t="s">
        <v>98</v>
      </c>
      <c r="T9" s="93"/>
      <c r="U9" s="97"/>
      <c r="V9" s="81"/>
      <c r="W9" s="81"/>
      <c r="X9" s="81"/>
      <c r="Y9" s="104"/>
      <c r="Z9" s="1"/>
      <c r="AA9" s="14"/>
    </row>
    <row r="10" spans="1:27" s="37" customFormat="1" ht="16.5" customHeight="1" x14ac:dyDescent="0.2">
      <c r="A10" s="187">
        <v>1</v>
      </c>
      <c r="B10" s="120" t="s">
        <v>90</v>
      </c>
      <c r="C10" s="121" t="s">
        <v>31</v>
      </c>
      <c r="D10" s="122">
        <v>42</v>
      </c>
      <c r="E10" s="123">
        <v>41.532476190476189</v>
      </c>
      <c r="F10" s="124">
        <v>41.851754083275821</v>
      </c>
      <c r="G10" s="123">
        <v>43.360185185185188</v>
      </c>
      <c r="H10" s="188">
        <v>42</v>
      </c>
      <c r="I10" s="125">
        <f>AVERAGE(D10:H10)</f>
        <v>42.14888309178744</v>
      </c>
      <c r="J10" s="126">
        <v>33</v>
      </c>
      <c r="K10" s="126">
        <v>11</v>
      </c>
      <c r="L10" s="126">
        <v>0</v>
      </c>
      <c r="M10" s="126">
        <v>0</v>
      </c>
      <c r="N10" s="189">
        <f>(J10*10+K10*8+L10*5+M10*3)/SUM(I10:M10)</f>
        <v>4.8520652270632612</v>
      </c>
      <c r="O10" s="127">
        <v>9.6095454545454544</v>
      </c>
      <c r="P10" s="128">
        <v>7.1550000000000002</v>
      </c>
      <c r="Q10" s="128">
        <v>8</v>
      </c>
      <c r="R10" s="190">
        <v>10</v>
      </c>
      <c r="S10" s="191">
        <v>10</v>
      </c>
      <c r="T10" s="191">
        <f>AVERAGE(O10:S10)</f>
        <v>8.9529090909090918</v>
      </c>
      <c r="U10" s="128">
        <v>9.4361363636363649</v>
      </c>
      <c r="V10" s="129">
        <f>(I10+N10*7+T10+U10)/10</f>
        <v>9.4502385135775704</v>
      </c>
      <c r="W10" s="130">
        <f>RANK(V10,$V$10:$V$16)</f>
        <v>1</v>
      </c>
      <c r="X10" s="131"/>
      <c r="Y10" s="71"/>
      <c r="Z10" s="16"/>
    </row>
    <row r="11" spans="1:27" ht="16.5" customHeight="1" x14ac:dyDescent="0.2">
      <c r="A11" s="165">
        <v>2</v>
      </c>
      <c r="B11" s="132" t="s">
        <v>91</v>
      </c>
      <c r="C11" s="133" t="s">
        <v>45</v>
      </c>
      <c r="D11" s="134">
        <v>42</v>
      </c>
      <c r="E11" s="134">
        <v>41.780989221506459</v>
      </c>
      <c r="F11" s="135">
        <v>41.861881720430105</v>
      </c>
      <c r="G11" s="135">
        <v>41.938850574712646</v>
      </c>
      <c r="H11" s="136">
        <v>41.714285714285715</v>
      </c>
      <c r="I11" s="137">
        <f>AVERAGE(D11:H11)</f>
        <v>41.859201446186987</v>
      </c>
      <c r="J11" s="138">
        <v>38</v>
      </c>
      <c r="K11" s="138">
        <v>3</v>
      </c>
      <c r="L11" s="138">
        <v>0</v>
      </c>
      <c r="M11" s="138">
        <v>0</v>
      </c>
      <c r="N11" s="167">
        <f>(J11*10+K11*8+L11*5+M11*3)/SUM(I11:M11)</f>
        <v>4.8757409309861419</v>
      </c>
      <c r="O11" s="140">
        <v>8.8060975609756085</v>
      </c>
      <c r="P11" s="141">
        <v>5.9926829268292696</v>
      </c>
      <c r="Q11" s="135">
        <v>8.5</v>
      </c>
      <c r="R11" s="168">
        <v>10</v>
      </c>
      <c r="S11" s="169">
        <v>10</v>
      </c>
      <c r="T11" s="169">
        <f>AVERAGE(O11:S11)</f>
        <v>8.659756097560976</v>
      </c>
      <c r="U11" s="135">
        <v>5.1236585365853653</v>
      </c>
      <c r="V11" s="142">
        <f>(I11+N11*7+T11+U11)/10</f>
        <v>8.9772802597236314</v>
      </c>
      <c r="W11" s="143">
        <f>RANK(V11,$V$10:$V$16)</f>
        <v>2</v>
      </c>
      <c r="X11" s="144"/>
      <c r="Z11" s="16"/>
    </row>
    <row r="12" spans="1:27" ht="16.5" customHeight="1" x14ac:dyDescent="0.2">
      <c r="A12" s="165">
        <v>3</v>
      </c>
      <c r="B12" s="132" t="s">
        <v>93</v>
      </c>
      <c r="C12" s="133" t="s">
        <v>94</v>
      </c>
      <c r="D12" s="145">
        <v>41.988235294117644</v>
      </c>
      <c r="E12" s="146">
        <v>41.833333333333329</v>
      </c>
      <c r="F12" s="146">
        <v>41.967083333333328</v>
      </c>
      <c r="G12" s="146">
        <v>41.936666666666667</v>
      </c>
      <c r="H12" s="171">
        <v>41.341407119021135</v>
      </c>
      <c r="I12" s="147">
        <f>AVERAGE(D12:H12)</f>
        <v>41.81334514929442</v>
      </c>
      <c r="J12" s="138">
        <v>24</v>
      </c>
      <c r="K12" s="138">
        <v>14</v>
      </c>
      <c r="L12" s="138">
        <v>0</v>
      </c>
      <c r="M12" s="138">
        <v>0</v>
      </c>
      <c r="N12" s="167">
        <f>(J12*10+K12*8+L12*5+M12*3)/SUM(I12:M12)</f>
        <v>4.4102900253280737</v>
      </c>
      <c r="O12" s="140">
        <v>9.9821052631578944</v>
      </c>
      <c r="P12" s="135">
        <v>9.9615789473684231</v>
      </c>
      <c r="Q12" s="135">
        <v>9.5</v>
      </c>
      <c r="R12" s="168">
        <v>10</v>
      </c>
      <c r="S12" s="169">
        <v>9.5</v>
      </c>
      <c r="T12" s="169">
        <f>AVERAGE(O12:S12)</f>
        <v>9.7887368421052621</v>
      </c>
      <c r="U12" s="135">
        <v>6.9427631578947366</v>
      </c>
      <c r="V12" s="142">
        <f>(I12+N12*7+T12+U12)/10</f>
        <v>8.9416875326590919</v>
      </c>
      <c r="W12" s="143">
        <f>RANK(V12,$V$10:$V$16)</f>
        <v>3</v>
      </c>
      <c r="X12" s="144"/>
      <c r="Z12" s="16"/>
    </row>
    <row r="13" spans="1:27" ht="16.5" customHeight="1" x14ac:dyDescent="0.2">
      <c r="A13" s="165">
        <v>4</v>
      </c>
      <c r="B13" s="132" t="s">
        <v>68</v>
      </c>
      <c r="C13" s="133" t="s">
        <v>33</v>
      </c>
      <c r="D13" s="145">
        <v>42</v>
      </c>
      <c r="E13" s="146">
        <v>41.851592592592596</v>
      </c>
      <c r="F13" s="148">
        <v>41.75</v>
      </c>
      <c r="G13" s="146">
        <v>41.992857142857147</v>
      </c>
      <c r="H13" s="171">
        <v>42</v>
      </c>
      <c r="I13" s="137">
        <f>AVERAGE(D13:H13)</f>
        <v>41.918889947089951</v>
      </c>
      <c r="J13" s="138">
        <v>17</v>
      </c>
      <c r="K13" s="138">
        <v>25</v>
      </c>
      <c r="L13" s="138">
        <v>1</v>
      </c>
      <c r="M13" s="138">
        <v>0</v>
      </c>
      <c r="N13" s="167">
        <f>(J13*10+K13*8+L13*5+M13*3)/SUM(I13:M13)</f>
        <v>4.4159785912610214</v>
      </c>
      <c r="O13" s="140">
        <v>8.3560465116279055</v>
      </c>
      <c r="P13" s="135">
        <v>6.7970930232558144</v>
      </c>
      <c r="Q13" s="135">
        <v>9</v>
      </c>
      <c r="R13" s="168">
        <v>10</v>
      </c>
      <c r="S13" s="169">
        <v>10</v>
      </c>
      <c r="T13" s="169">
        <f>AVERAGE(O13:S13)</f>
        <v>8.8306279069767442</v>
      </c>
      <c r="U13" s="135">
        <v>6.0372093023255813</v>
      </c>
      <c r="V13" s="142">
        <f>(I13+N13*7+T13+U13)/10</f>
        <v>8.7698577295219415</v>
      </c>
      <c r="W13" s="143">
        <f>RANK(V13,$V$10:$V$16)</f>
        <v>4</v>
      </c>
      <c r="X13" s="144"/>
      <c r="Z13" s="16"/>
    </row>
    <row r="14" spans="1:27" ht="16.5" customHeight="1" x14ac:dyDescent="0.2">
      <c r="A14" s="165">
        <v>5</v>
      </c>
      <c r="B14" s="132" t="s">
        <v>88</v>
      </c>
      <c r="C14" s="133" t="s">
        <v>19</v>
      </c>
      <c r="D14" s="145">
        <v>42</v>
      </c>
      <c r="E14" s="146">
        <v>41.579615384615387</v>
      </c>
      <c r="F14" s="135">
        <v>42.484000000000002</v>
      </c>
      <c r="G14" s="149">
        <v>41.21423529411765</v>
      </c>
      <c r="H14" s="171">
        <v>42.5</v>
      </c>
      <c r="I14" s="137">
        <f>AVERAGE(D14:H14)</f>
        <v>41.955570135746612</v>
      </c>
      <c r="J14" s="138">
        <v>21</v>
      </c>
      <c r="K14" s="138">
        <v>14</v>
      </c>
      <c r="L14" s="138">
        <v>1</v>
      </c>
      <c r="M14" s="138">
        <v>2</v>
      </c>
      <c r="N14" s="167">
        <f>(J14*10+K14*8+L14*5+M14*3)/SUM(I14:M14)</f>
        <v>4.1648130259673062</v>
      </c>
      <c r="O14" s="140">
        <v>7.4636842105263161</v>
      </c>
      <c r="P14" s="141">
        <v>7.3184210526315798</v>
      </c>
      <c r="Q14" s="135">
        <v>8.25</v>
      </c>
      <c r="R14" s="168">
        <v>10</v>
      </c>
      <c r="S14" s="169">
        <v>10</v>
      </c>
      <c r="T14" s="169">
        <f>AVERAGE(O14:S14)</f>
        <v>8.6064210526315783</v>
      </c>
      <c r="U14" s="135">
        <v>6.3752631578947359</v>
      </c>
      <c r="V14" s="142">
        <f>(I14+N14*7+T14+U14)/10</f>
        <v>8.6090945528044074</v>
      </c>
      <c r="W14" s="143">
        <f>RANK(V14,$V$10:$V$16)</f>
        <v>5</v>
      </c>
      <c r="X14" s="144"/>
      <c r="Z14" s="16"/>
    </row>
    <row r="15" spans="1:27" ht="16.5" customHeight="1" x14ac:dyDescent="0.2">
      <c r="A15" s="165">
        <v>6</v>
      </c>
      <c r="B15" s="132" t="s">
        <v>40</v>
      </c>
      <c r="C15" s="133" t="s">
        <v>61</v>
      </c>
      <c r="D15" s="145">
        <v>41.873684210526314</v>
      </c>
      <c r="E15" s="146">
        <v>41.94534161490683</v>
      </c>
      <c r="F15" s="146">
        <v>41.938021978021979</v>
      </c>
      <c r="G15" s="146">
        <v>41.784824362012543</v>
      </c>
      <c r="H15" s="171">
        <v>41.15724921630094</v>
      </c>
      <c r="I15" s="147">
        <f>AVERAGE(D15:H15)</f>
        <v>41.73982427635373</v>
      </c>
      <c r="J15" s="138">
        <v>10</v>
      </c>
      <c r="K15" s="138">
        <v>25</v>
      </c>
      <c r="L15" s="138">
        <v>3</v>
      </c>
      <c r="M15" s="138">
        <v>0</v>
      </c>
      <c r="N15" s="167">
        <f>(J15*10+K15*8+L15*5+M15*3)/SUM(I15:M15)</f>
        <v>3.9503473058619591</v>
      </c>
      <c r="O15" s="140">
        <v>9.4326315789473689</v>
      </c>
      <c r="P15" s="135">
        <v>9.5210526315789483</v>
      </c>
      <c r="Q15" s="135">
        <v>7.25</v>
      </c>
      <c r="R15" s="168">
        <v>10</v>
      </c>
      <c r="S15" s="169">
        <v>9.6666666666666661</v>
      </c>
      <c r="T15" s="169">
        <f>AVERAGE(O15:S15)</f>
        <v>9.1740701754385974</v>
      </c>
      <c r="U15" s="135">
        <v>6.6440789473684205</v>
      </c>
      <c r="V15" s="142">
        <f>(I15+N15*7+T15+U15)/10</f>
        <v>8.5210404540194471</v>
      </c>
      <c r="W15" s="143">
        <f>RANK(V15,$V$10:$V$16)</f>
        <v>6</v>
      </c>
      <c r="X15" s="144"/>
      <c r="Z15" s="16"/>
    </row>
    <row r="16" spans="1:27" ht="16.5" customHeight="1" x14ac:dyDescent="0.2">
      <c r="A16" s="165">
        <v>7</v>
      </c>
      <c r="B16" s="132" t="s">
        <v>48</v>
      </c>
      <c r="C16" s="133" t="s">
        <v>75</v>
      </c>
      <c r="D16" s="134">
        <v>42</v>
      </c>
      <c r="E16" s="134">
        <v>41.295840125391848</v>
      </c>
      <c r="F16" s="135">
        <v>41.838423645320191</v>
      </c>
      <c r="G16" s="135">
        <v>41.56181538074577</v>
      </c>
      <c r="H16" s="136">
        <v>41.157628004179735</v>
      </c>
      <c r="I16" s="147">
        <f>AVERAGE(D16:H16)</f>
        <v>41.570741431127509</v>
      </c>
      <c r="J16" s="192">
        <v>2</v>
      </c>
      <c r="K16" s="138">
        <v>30</v>
      </c>
      <c r="L16" s="138">
        <v>6</v>
      </c>
      <c r="M16" s="138">
        <v>0</v>
      </c>
      <c r="N16" s="167">
        <f>(J16*10+K16*8+L16*5+M16*3)/SUM(I16:M16)</f>
        <v>3.6445557096009922</v>
      </c>
      <c r="O16" s="140">
        <v>5.7465789473684215</v>
      </c>
      <c r="P16" s="141">
        <v>6.4480263157894742</v>
      </c>
      <c r="Q16" s="135">
        <v>8.25</v>
      </c>
      <c r="R16" s="168">
        <v>10</v>
      </c>
      <c r="S16" s="169">
        <v>10</v>
      </c>
      <c r="T16" s="169">
        <f>AVERAGE(O16:S16)</f>
        <v>8.08892105263158</v>
      </c>
      <c r="U16" s="135">
        <v>5.4576315789473684</v>
      </c>
      <c r="V16" s="142">
        <f>(I16+N16*7+T16+U16)/10</f>
        <v>8.0629184029913397</v>
      </c>
      <c r="W16" s="143">
        <f>RANK(V16,$V$10:$V$16)</f>
        <v>7</v>
      </c>
      <c r="X16" s="144"/>
      <c r="Z16" s="16"/>
    </row>
    <row r="17" spans="1:26" ht="15.75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Z17" s="1"/>
    </row>
    <row r="18" spans="1:26" ht="4.5" customHeight="1" x14ac:dyDescent="0.2">
      <c r="A18" s="18"/>
      <c r="B18" s="19"/>
      <c r="C18" s="44"/>
      <c r="D18" s="18"/>
      <c r="E18" s="18"/>
      <c r="F18" s="18"/>
      <c r="G18" s="18"/>
      <c r="H18" s="18"/>
      <c r="I18" s="38"/>
      <c r="J18" s="116"/>
      <c r="K18" s="116"/>
      <c r="L18" s="117"/>
      <c r="M18" s="117"/>
      <c r="N18" s="44"/>
      <c r="O18" s="18"/>
      <c r="P18" s="18"/>
      <c r="Q18" s="20"/>
      <c r="R18" s="21"/>
      <c r="S18" s="21"/>
      <c r="T18" s="21"/>
      <c r="U18" s="20"/>
      <c r="V18" s="38"/>
      <c r="W18" s="64"/>
      <c r="X18" s="22"/>
      <c r="Z18" s="1"/>
    </row>
    <row r="19" spans="1:26" x14ac:dyDescent="0.2">
      <c r="A19" s="100" t="s">
        <v>110</v>
      </c>
      <c r="B19" s="100"/>
      <c r="C19" s="100"/>
      <c r="D19" s="100"/>
      <c r="E19" s="100"/>
      <c r="F19" s="100"/>
      <c r="G19" s="18"/>
      <c r="H19" s="18"/>
      <c r="I19" s="38"/>
      <c r="J19" s="116"/>
      <c r="K19" s="116"/>
      <c r="L19" s="117"/>
      <c r="M19" s="117"/>
      <c r="N19" s="44"/>
      <c r="O19" s="18"/>
      <c r="P19" s="18"/>
      <c r="Q19" s="101" t="s">
        <v>62</v>
      </c>
      <c r="R19" s="101"/>
      <c r="S19" s="101"/>
      <c r="T19" s="101"/>
      <c r="U19" s="101"/>
      <c r="V19" s="65"/>
      <c r="W19" s="64"/>
      <c r="X19" s="22"/>
      <c r="Z19" s="1"/>
    </row>
    <row r="20" spans="1:26" x14ac:dyDescent="0.2">
      <c r="A20" s="102" t="s">
        <v>109</v>
      </c>
      <c r="B20" s="102"/>
      <c r="C20" s="102"/>
      <c r="D20" s="102"/>
      <c r="E20" s="102"/>
      <c r="F20" s="102"/>
      <c r="G20" s="18"/>
      <c r="H20" s="18"/>
      <c r="I20" s="39"/>
      <c r="J20" s="116"/>
      <c r="K20" s="116"/>
      <c r="L20" s="117"/>
      <c r="M20" s="117"/>
      <c r="N20" s="44"/>
      <c r="O20" s="18"/>
      <c r="P20" s="18"/>
      <c r="Q20" s="103" t="s">
        <v>63</v>
      </c>
      <c r="R20" s="103"/>
      <c r="S20" s="103"/>
      <c r="T20" s="103"/>
      <c r="U20" s="103"/>
      <c r="V20" s="66"/>
      <c r="W20" s="64"/>
      <c r="X20" s="22"/>
      <c r="Z20" s="1"/>
    </row>
    <row r="21" spans="1:26" ht="18.75" customHeight="1" x14ac:dyDescent="0.3">
      <c r="A21" s="102"/>
      <c r="B21" s="102"/>
      <c r="C21" s="102"/>
      <c r="D21" s="102"/>
      <c r="E21" s="102"/>
      <c r="F21" s="102"/>
      <c r="G21" s="157" t="s">
        <v>113</v>
      </c>
      <c r="H21" s="158"/>
      <c r="I21" s="158"/>
      <c r="J21" s="158"/>
      <c r="K21" s="158"/>
      <c r="L21" s="158"/>
      <c r="M21" s="158"/>
      <c r="N21" s="158"/>
      <c r="O21" s="159"/>
      <c r="P21" s="18"/>
      <c r="Q21" s="20"/>
      <c r="R21" s="43"/>
      <c r="S21" s="23"/>
      <c r="T21" s="23"/>
      <c r="U21" s="24"/>
      <c r="V21" s="25"/>
      <c r="W21" s="64"/>
      <c r="X21" s="22"/>
      <c r="Z21" s="1"/>
    </row>
    <row r="22" spans="1:26" x14ac:dyDescent="0.2">
      <c r="A22" s="18"/>
      <c r="B22" s="19"/>
      <c r="C22" s="44"/>
      <c r="D22" s="18"/>
      <c r="E22" s="18"/>
      <c r="F22" s="18"/>
      <c r="G22" s="160"/>
      <c r="H22" s="156"/>
      <c r="I22" s="156"/>
      <c r="J22" s="156"/>
      <c r="K22" s="156"/>
      <c r="L22" s="156"/>
      <c r="M22" s="156"/>
      <c r="N22" s="156"/>
      <c r="O22" s="161"/>
      <c r="P22" s="18"/>
      <c r="Q22" s="20"/>
      <c r="R22" s="43"/>
      <c r="S22" s="26"/>
      <c r="T22" s="26"/>
      <c r="U22" s="27"/>
      <c r="V22" s="67"/>
      <c r="W22" s="64"/>
      <c r="X22" s="22"/>
      <c r="Z22" s="1"/>
    </row>
    <row r="23" spans="1:26" x14ac:dyDescent="0.2">
      <c r="A23" s="102" t="s">
        <v>111</v>
      </c>
      <c r="B23" s="102"/>
      <c r="C23" s="102"/>
      <c r="D23" s="102"/>
      <c r="E23" s="102"/>
      <c r="F23" s="102"/>
      <c r="G23" s="160"/>
      <c r="H23" s="156"/>
      <c r="I23" s="156"/>
      <c r="J23" s="156"/>
      <c r="K23" s="156"/>
      <c r="L23" s="156"/>
      <c r="M23" s="156"/>
      <c r="N23" s="156"/>
      <c r="O23" s="161"/>
      <c r="P23" s="18"/>
      <c r="Q23" s="103" t="s">
        <v>64</v>
      </c>
      <c r="R23" s="103"/>
      <c r="S23" s="103"/>
      <c r="T23" s="103"/>
      <c r="U23" s="103"/>
      <c r="V23" s="67"/>
      <c r="W23" s="64"/>
      <c r="X23" s="22"/>
      <c r="Z23" s="1"/>
    </row>
    <row r="24" spans="1:26" x14ac:dyDescent="0.2">
      <c r="A24" s="62"/>
      <c r="B24" s="62"/>
      <c r="C24" s="62"/>
      <c r="D24" s="62"/>
      <c r="E24" s="62"/>
      <c r="F24" s="62"/>
      <c r="G24" s="162"/>
      <c r="H24" s="163"/>
      <c r="I24" s="163"/>
      <c r="J24" s="163"/>
      <c r="K24" s="163"/>
      <c r="L24" s="163"/>
      <c r="M24" s="163"/>
      <c r="N24" s="163"/>
      <c r="O24" s="164"/>
      <c r="P24" s="18"/>
      <c r="Q24" s="63"/>
      <c r="R24" s="63"/>
      <c r="S24" s="63"/>
      <c r="T24" s="63"/>
      <c r="U24" s="63"/>
      <c r="V24" s="67"/>
      <c r="W24" s="64"/>
      <c r="X24" s="22"/>
      <c r="Z24" s="1"/>
    </row>
    <row r="25" spans="1:26" x14ac:dyDescent="0.2">
      <c r="A25" s="62"/>
      <c r="B25" s="62"/>
      <c r="C25" s="62"/>
      <c r="D25" s="62"/>
      <c r="E25" s="62"/>
      <c r="F25" s="62"/>
      <c r="G25" s="18"/>
      <c r="H25" s="18"/>
      <c r="I25" s="38"/>
      <c r="J25" s="116"/>
      <c r="K25" s="116"/>
      <c r="L25" s="117"/>
      <c r="M25" s="117"/>
      <c r="N25" s="62"/>
      <c r="O25" s="18"/>
      <c r="P25" s="18"/>
      <c r="Q25" s="63"/>
      <c r="R25" s="63"/>
      <c r="S25" s="63"/>
      <c r="T25" s="63"/>
      <c r="U25" s="63"/>
      <c r="V25" s="67"/>
      <c r="W25" s="64"/>
      <c r="X25" s="22"/>
      <c r="Z25" s="1"/>
    </row>
    <row r="26" spans="1:26" x14ac:dyDescent="0.2">
      <c r="A26" s="62"/>
      <c r="B26" s="62"/>
      <c r="C26" s="62"/>
      <c r="D26" s="62"/>
      <c r="E26" s="62"/>
      <c r="F26" s="62"/>
      <c r="G26" s="18"/>
      <c r="H26" s="18"/>
      <c r="I26" s="38"/>
      <c r="J26" s="116"/>
      <c r="K26" s="116"/>
      <c r="L26" s="117"/>
      <c r="M26" s="117"/>
      <c r="N26" s="62"/>
      <c r="O26" s="18"/>
      <c r="P26" s="18"/>
      <c r="Q26" s="63"/>
      <c r="R26" s="63"/>
      <c r="S26" s="63"/>
      <c r="T26" s="63"/>
      <c r="U26" s="63"/>
      <c r="V26" s="67"/>
      <c r="W26" s="64"/>
      <c r="X26" s="22"/>
      <c r="Z26" s="1"/>
    </row>
    <row r="27" spans="1:26" x14ac:dyDescent="0.2">
      <c r="A27" s="62"/>
      <c r="B27" s="62"/>
      <c r="C27" s="62"/>
      <c r="D27" s="62"/>
      <c r="E27" s="62"/>
      <c r="F27" s="62"/>
      <c r="G27" s="18"/>
      <c r="H27" s="18"/>
      <c r="I27" s="38"/>
      <c r="J27" s="116"/>
      <c r="K27" s="116"/>
      <c r="L27" s="117"/>
      <c r="M27" s="117"/>
      <c r="N27" s="62"/>
      <c r="O27" s="18"/>
      <c r="P27" s="18"/>
      <c r="Q27" s="63"/>
      <c r="R27" s="63"/>
      <c r="S27" s="63"/>
      <c r="T27" s="63"/>
      <c r="U27" s="63"/>
      <c r="V27" s="67"/>
      <c r="W27" s="64"/>
      <c r="X27" s="22"/>
      <c r="Z27" s="1"/>
    </row>
    <row r="28" spans="1:26" x14ac:dyDescent="0.2">
      <c r="A28" s="62"/>
      <c r="B28" s="62"/>
      <c r="C28" s="62"/>
      <c r="D28" s="62"/>
      <c r="E28" s="62"/>
      <c r="F28" s="62"/>
      <c r="G28" s="18"/>
      <c r="H28" s="18"/>
      <c r="I28" s="38"/>
      <c r="J28" s="116"/>
      <c r="K28" s="116"/>
      <c r="L28" s="117"/>
      <c r="M28" s="117"/>
      <c r="N28" s="62"/>
      <c r="O28" s="18"/>
      <c r="P28" s="18"/>
      <c r="Q28" s="63"/>
      <c r="R28" s="63"/>
      <c r="S28" s="63"/>
      <c r="T28" s="63"/>
      <c r="U28" s="63"/>
      <c r="V28" s="67"/>
      <c r="W28" s="64"/>
      <c r="X28" s="22"/>
      <c r="Z28" s="1"/>
    </row>
    <row r="29" spans="1:26" x14ac:dyDescent="0.2">
      <c r="A29" s="62"/>
      <c r="B29" s="62"/>
      <c r="C29" s="62"/>
      <c r="D29" s="62"/>
      <c r="E29" s="62"/>
      <c r="F29" s="62"/>
      <c r="G29" s="18"/>
      <c r="H29" s="18"/>
      <c r="I29" s="38"/>
      <c r="J29" s="116"/>
      <c r="K29" s="116"/>
      <c r="L29" s="117"/>
      <c r="M29" s="117"/>
      <c r="N29" s="62"/>
      <c r="O29" s="18"/>
      <c r="P29" s="18"/>
      <c r="Q29" s="63"/>
      <c r="R29" s="63"/>
      <c r="S29" s="63"/>
      <c r="T29" s="63"/>
      <c r="U29" s="63"/>
      <c r="V29" s="67"/>
      <c r="W29" s="64"/>
      <c r="X29" s="22"/>
      <c r="Z29" s="1"/>
    </row>
    <row r="30" spans="1:26" x14ac:dyDescent="0.2">
      <c r="A30" s="62"/>
      <c r="B30" s="62"/>
      <c r="C30" s="62"/>
      <c r="D30" s="62"/>
      <c r="E30" s="62"/>
      <c r="F30" s="62"/>
      <c r="G30" s="18"/>
      <c r="H30" s="18"/>
      <c r="I30" s="38"/>
      <c r="J30" s="116"/>
      <c r="K30" s="116"/>
      <c r="L30" s="117"/>
      <c r="M30" s="117"/>
      <c r="N30" s="62"/>
      <c r="O30" s="18"/>
      <c r="P30" s="18"/>
      <c r="Q30" s="63"/>
      <c r="R30" s="63"/>
      <c r="S30" s="63"/>
      <c r="T30" s="63"/>
      <c r="U30" s="63"/>
      <c r="V30" s="67"/>
      <c r="W30" s="64"/>
      <c r="X30" s="22"/>
      <c r="Z30" s="1"/>
    </row>
    <row r="31" spans="1:26" x14ac:dyDescent="0.2">
      <c r="A31" s="62"/>
      <c r="B31" s="62"/>
      <c r="C31" s="62"/>
      <c r="D31" s="62"/>
      <c r="E31" s="62"/>
      <c r="F31" s="62"/>
      <c r="G31" s="18"/>
      <c r="H31" s="18"/>
      <c r="I31" s="38"/>
      <c r="J31" s="116"/>
      <c r="K31" s="116"/>
      <c r="L31" s="117"/>
      <c r="M31" s="117"/>
      <c r="N31" s="62"/>
      <c r="O31" s="18"/>
      <c r="P31" s="18"/>
      <c r="Q31" s="63"/>
      <c r="R31" s="63"/>
      <c r="S31" s="63"/>
      <c r="T31" s="63"/>
      <c r="U31" s="63"/>
      <c r="V31" s="67"/>
      <c r="W31" s="64"/>
      <c r="X31" s="22"/>
      <c r="Z31" s="1"/>
    </row>
    <row r="32" spans="1:26" x14ac:dyDescent="0.2">
      <c r="A32" s="62"/>
      <c r="B32" s="62"/>
      <c r="C32" s="62"/>
      <c r="D32" s="62"/>
      <c r="E32" s="62"/>
      <c r="F32" s="62"/>
      <c r="G32" s="18"/>
      <c r="H32" s="18"/>
      <c r="I32" s="38"/>
      <c r="J32" s="116"/>
      <c r="K32" s="116"/>
      <c r="L32" s="117"/>
      <c r="M32" s="117"/>
      <c r="N32" s="62"/>
      <c r="O32" s="18"/>
      <c r="P32" s="18"/>
      <c r="Q32" s="63"/>
      <c r="R32" s="63"/>
      <c r="S32" s="63"/>
      <c r="T32" s="63"/>
      <c r="U32" s="63"/>
      <c r="V32" s="67"/>
      <c r="W32" s="64"/>
      <c r="X32" s="22"/>
      <c r="Z32" s="1"/>
    </row>
    <row r="33" spans="1:26" x14ac:dyDescent="0.2">
      <c r="A33" s="62"/>
      <c r="B33" s="62"/>
      <c r="C33" s="62"/>
      <c r="D33" s="62"/>
      <c r="E33" s="62"/>
      <c r="F33" s="62"/>
      <c r="G33" s="18"/>
      <c r="H33" s="18"/>
      <c r="I33" s="38"/>
      <c r="J33" s="116"/>
      <c r="K33" s="116"/>
      <c r="L33" s="117"/>
      <c r="M33" s="117"/>
      <c r="N33" s="62"/>
      <c r="O33" s="18"/>
      <c r="P33" s="18"/>
      <c r="Q33" s="63"/>
      <c r="R33" s="63"/>
      <c r="S33" s="63"/>
      <c r="T33" s="63"/>
      <c r="U33" s="63"/>
      <c r="V33" s="67"/>
      <c r="W33" s="64"/>
      <c r="X33" s="22"/>
      <c r="Z33" s="1"/>
    </row>
    <row r="34" spans="1:26" x14ac:dyDescent="0.2">
      <c r="A34" s="62"/>
      <c r="B34" s="62"/>
      <c r="C34" s="62"/>
      <c r="D34" s="62"/>
      <c r="E34" s="62"/>
      <c r="F34" s="62"/>
      <c r="G34" s="18"/>
      <c r="H34" s="18"/>
      <c r="I34" s="38"/>
      <c r="J34" s="116"/>
      <c r="K34" s="116"/>
      <c r="L34" s="117"/>
      <c r="M34" s="117"/>
      <c r="N34" s="62"/>
      <c r="O34" s="18"/>
      <c r="P34" s="18"/>
      <c r="Q34" s="63"/>
      <c r="R34" s="63"/>
      <c r="S34" s="63"/>
      <c r="T34" s="63"/>
      <c r="U34" s="63"/>
      <c r="V34" s="67"/>
      <c r="W34" s="64"/>
      <c r="X34" s="22"/>
      <c r="Z34" s="1"/>
    </row>
    <row r="35" spans="1:26" x14ac:dyDescent="0.2">
      <c r="A35" s="62"/>
      <c r="B35" s="62"/>
      <c r="C35" s="62"/>
      <c r="D35" s="62"/>
      <c r="E35" s="62"/>
      <c r="F35" s="62"/>
      <c r="G35" s="18"/>
      <c r="H35" s="18"/>
      <c r="I35" s="38"/>
      <c r="J35" s="116"/>
      <c r="K35" s="116"/>
      <c r="L35" s="117"/>
      <c r="M35" s="117"/>
      <c r="N35" s="62"/>
      <c r="O35" s="18"/>
      <c r="P35" s="18"/>
      <c r="Q35" s="63"/>
      <c r="R35" s="63"/>
      <c r="S35" s="63"/>
      <c r="T35" s="63"/>
      <c r="U35" s="63"/>
      <c r="V35" s="67"/>
      <c r="W35" s="64"/>
      <c r="X35" s="22"/>
      <c r="Z35" s="1"/>
    </row>
    <row r="36" spans="1:26" x14ac:dyDescent="0.2">
      <c r="A36" s="62"/>
      <c r="B36" s="62"/>
      <c r="C36" s="62"/>
      <c r="D36" s="62"/>
      <c r="E36" s="62"/>
      <c r="F36" s="62"/>
      <c r="G36" s="18"/>
      <c r="H36" s="18"/>
      <c r="I36" s="38"/>
      <c r="J36" s="116"/>
      <c r="K36" s="116"/>
      <c r="L36" s="117"/>
      <c r="M36" s="117"/>
      <c r="N36" s="62"/>
      <c r="O36" s="18"/>
      <c r="P36" s="18"/>
      <c r="Q36" s="63"/>
      <c r="R36" s="63"/>
      <c r="S36" s="63"/>
      <c r="T36" s="63"/>
      <c r="U36" s="63"/>
      <c r="V36" s="67"/>
      <c r="W36" s="64"/>
      <c r="X36" s="22"/>
      <c r="Z36" s="1"/>
    </row>
    <row r="37" spans="1:26" ht="14.25" x14ac:dyDescent="0.2">
      <c r="B37" s="1"/>
      <c r="I37"/>
      <c r="J37"/>
      <c r="K37"/>
      <c r="L37"/>
      <c r="M37"/>
      <c r="R37"/>
      <c r="V37"/>
      <c r="W37"/>
    </row>
    <row r="38" spans="1:26" ht="14.25" x14ac:dyDescent="0.2">
      <c r="B38" s="1"/>
      <c r="I38"/>
      <c r="J38"/>
      <c r="K38"/>
      <c r="L38"/>
      <c r="M38"/>
      <c r="R38"/>
      <c r="V38"/>
      <c r="W38"/>
    </row>
    <row r="39" spans="1:26" ht="14.25" x14ac:dyDescent="0.2">
      <c r="B39" s="1"/>
      <c r="I39"/>
      <c r="J39"/>
      <c r="K39"/>
      <c r="L39"/>
      <c r="M39"/>
      <c r="R39"/>
      <c r="V39"/>
      <c r="W39"/>
    </row>
    <row r="40" spans="1:26" ht="14.25" x14ac:dyDescent="0.2">
      <c r="B40" s="1"/>
      <c r="I40"/>
      <c r="J40"/>
      <c r="K40"/>
      <c r="L40"/>
      <c r="M40"/>
      <c r="R40"/>
      <c r="V40"/>
      <c r="W40"/>
    </row>
    <row r="41" spans="1:26" ht="14.25" x14ac:dyDescent="0.2">
      <c r="B41" s="1"/>
      <c r="I41"/>
      <c r="J41"/>
      <c r="K41"/>
      <c r="L41"/>
      <c r="M41"/>
      <c r="R41"/>
      <c r="V41"/>
      <c r="W41"/>
    </row>
    <row r="42" spans="1:26" ht="14.25" x14ac:dyDescent="0.2">
      <c r="B42" s="1"/>
      <c r="I42"/>
      <c r="J42"/>
      <c r="K42"/>
      <c r="L42"/>
      <c r="M42"/>
      <c r="R42"/>
      <c r="V42"/>
      <c r="W42"/>
    </row>
    <row r="43" spans="1:26" ht="14.25" x14ac:dyDescent="0.2">
      <c r="B43" s="1"/>
      <c r="I43"/>
      <c r="J43"/>
      <c r="K43"/>
      <c r="L43"/>
      <c r="M43"/>
      <c r="R43"/>
      <c r="V43"/>
      <c r="W43"/>
    </row>
    <row r="44" spans="1:26" ht="14.25" x14ac:dyDescent="0.2">
      <c r="B44" s="1"/>
      <c r="I44"/>
      <c r="J44"/>
      <c r="K44"/>
      <c r="L44"/>
      <c r="M44"/>
      <c r="R44"/>
      <c r="V44"/>
      <c r="W44"/>
    </row>
    <row r="45" spans="1:26" ht="14.25" x14ac:dyDescent="0.2">
      <c r="B45" s="1"/>
      <c r="I45"/>
      <c r="J45"/>
      <c r="K45"/>
      <c r="L45"/>
      <c r="M45"/>
      <c r="R45"/>
      <c r="V45"/>
      <c r="W45"/>
    </row>
    <row r="46" spans="1:26" ht="14.25" x14ac:dyDescent="0.2">
      <c r="B46" s="1"/>
      <c r="I46"/>
      <c r="J46"/>
      <c r="K46"/>
      <c r="L46"/>
      <c r="M46"/>
      <c r="R46"/>
      <c r="V46"/>
      <c r="W46"/>
    </row>
    <row r="47" spans="1:26" ht="14.25" x14ac:dyDescent="0.2">
      <c r="B47" s="1"/>
      <c r="I47"/>
      <c r="J47"/>
      <c r="K47"/>
      <c r="L47"/>
      <c r="M47"/>
      <c r="R47"/>
      <c r="V47"/>
      <c r="W47"/>
    </row>
    <row r="48" spans="1:26" ht="14.25" x14ac:dyDescent="0.2">
      <c r="B48" s="1"/>
      <c r="I48"/>
      <c r="J48"/>
      <c r="K48"/>
      <c r="L48"/>
      <c r="M48"/>
      <c r="R48"/>
      <c r="V48"/>
      <c r="W48"/>
    </row>
    <row r="49" spans="1:23" ht="14.25" x14ac:dyDescent="0.2">
      <c r="B49" s="1"/>
      <c r="I49"/>
      <c r="J49"/>
      <c r="K49"/>
      <c r="L49"/>
      <c r="M49"/>
      <c r="R49"/>
      <c r="V49"/>
      <c r="W49"/>
    </row>
    <row r="50" spans="1:23" ht="14.25" x14ac:dyDescent="0.2">
      <c r="B50" s="1"/>
      <c r="I50"/>
      <c r="J50"/>
      <c r="K50"/>
      <c r="L50"/>
      <c r="M50"/>
      <c r="R50"/>
      <c r="V50"/>
      <c r="W50"/>
    </row>
    <row r="51" spans="1:23" ht="14.25" customHeight="1" x14ac:dyDescent="0.2">
      <c r="B51" s="1"/>
      <c r="I51"/>
      <c r="J51"/>
      <c r="K51"/>
      <c r="L51"/>
      <c r="M51"/>
      <c r="R51"/>
      <c r="V51"/>
      <c r="W51"/>
    </row>
    <row r="52" spans="1:23" ht="24" customHeight="1" x14ac:dyDescent="0.2">
      <c r="A52" s="14"/>
      <c r="B52" s="1"/>
      <c r="C52" s="14"/>
      <c r="I52"/>
      <c r="J52"/>
      <c r="K52"/>
      <c r="L52"/>
      <c r="M52"/>
      <c r="R52"/>
      <c r="V52"/>
      <c r="W52"/>
    </row>
    <row r="53" spans="1:23" ht="14.25" x14ac:dyDescent="0.2">
      <c r="A53" s="29"/>
      <c r="B53" s="16"/>
      <c r="I53"/>
      <c r="J53"/>
      <c r="K53"/>
      <c r="L53"/>
      <c r="M53"/>
      <c r="R53"/>
      <c r="V53"/>
      <c r="W53"/>
    </row>
    <row r="54" spans="1:23" ht="14.25" x14ac:dyDescent="0.2">
      <c r="A54" s="29"/>
      <c r="B54" s="16"/>
      <c r="I54"/>
      <c r="J54"/>
      <c r="K54"/>
      <c r="L54"/>
      <c r="M54"/>
      <c r="R54"/>
      <c r="V54"/>
      <c r="W54"/>
    </row>
    <row r="55" spans="1:23" ht="14.25" x14ac:dyDescent="0.2">
      <c r="A55" s="29"/>
      <c r="B55" s="16"/>
      <c r="I55"/>
      <c r="J55"/>
      <c r="K55"/>
      <c r="L55"/>
      <c r="M55"/>
      <c r="R55"/>
      <c r="V55"/>
      <c r="W55"/>
    </row>
    <row r="56" spans="1:23" ht="14.25" x14ac:dyDescent="0.2">
      <c r="A56" s="29"/>
      <c r="B56" s="16"/>
      <c r="I56"/>
      <c r="J56"/>
      <c r="K56"/>
      <c r="L56"/>
      <c r="M56"/>
      <c r="R56"/>
      <c r="V56"/>
      <c r="W56"/>
    </row>
    <row r="57" spans="1:23" ht="14.25" x14ac:dyDescent="0.2">
      <c r="A57" s="29"/>
      <c r="B57" s="16"/>
      <c r="I57"/>
      <c r="J57"/>
      <c r="K57"/>
      <c r="L57"/>
      <c r="M57"/>
      <c r="R57"/>
      <c r="V57"/>
      <c r="W57"/>
    </row>
    <row r="58" spans="1:23" ht="14.25" x14ac:dyDescent="0.2">
      <c r="A58" s="29"/>
      <c r="B58" s="16"/>
      <c r="I58"/>
      <c r="J58"/>
      <c r="K58"/>
      <c r="L58"/>
      <c r="M58"/>
      <c r="R58"/>
      <c r="V58"/>
      <c r="W58"/>
    </row>
    <row r="59" spans="1:23" ht="14.25" x14ac:dyDescent="0.2">
      <c r="A59" s="29"/>
      <c r="B59" s="16"/>
      <c r="I59"/>
      <c r="J59"/>
      <c r="K59"/>
      <c r="L59"/>
      <c r="M59"/>
      <c r="R59"/>
      <c r="V59"/>
      <c r="W59"/>
    </row>
    <row r="60" spans="1:23" ht="14.25" x14ac:dyDescent="0.2">
      <c r="A60" s="29"/>
      <c r="B60" s="16"/>
      <c r="I60"/>
      <c r="J60"/>
      <c r="K60"/>
      <c r="L60"/>
      <c r="M60"/>
      <c r="R60"/>
      <c r="V60"/>
      <c r="W60"/>
    </row>
    <row r="61" spans="1:23" ht="14.25" x14ac:dyDescent="0.2">
      <c r="A61" s="29"/>
      <c r="B61" s="30"/>
      <c r="C61" s="31"/>
      <c r="I61"/>
      <c r="J61"/>
      <c r="K61"/>
      <c r="L61"/>
      <c r="M61"/>
      <c r="R61"/>
      <c r="V61"/>
      <c r="W61"/>
    </row>
    <row r="62" spans="1:23" ht="14.25" x14ac:dyDescent="0.2">
      <c r="A62" s="29"/>
      <c r="B62" s="1"/>
      <c r="I62"/>
      <c r="J62"/>
      <c r="K62"/>
      <c r="L62"/>
      <c r="M62"/>
      <c r="R62"/>
      <c r="V62"/>
      <c r="W62"/>
    </row>
    <row r="63" spans="1:23" ht="14.25" x14ac:dyDescent="0.2">
      <c r="A63" s="29"/>
      <c r="B63" s="1"/>
      <c r="I63"/>
      <c r="J63"/>
      <c r="K63"/>
      <c r="L63"/>
      <c r="M63"/>
      <c r="R63"/>
      <c r="V63"/>
      <c r="W63"/>
    </row>
    <row r="64" spans="1:23" ht="14.25" x14ac:dyDescent="0.2">
      <c r="A64" s="29"/>
      <c r="B64" s="1"/>
      <c r="I64"/>
      <c r="J64"/>
      <c r="K64"/>
      <c r="L64"/>
      <c r="M64"/>
      <c r="R64"/>
      <c r="V64"/>
      <c r="W64"/>
    </row>
    <row r="65" spans="2:23" ht="14.25" x14ac:dyDescent="0.2">
      <c r="B65" s="1"/>
      <c r="I65"/>
      <c r="J65"/>
      <c r="K65"/>
      <c r="L65"/>
      <c r="M65"/>
      <c r="R65"/>
      <c r="V65"/>
      <c r="W65"/>
    </row>
    <row r="66" spans="2:23" ht="14.25" x14ac:dyDescent="0.2">
      <c r="B66" s="1"/>
      <c r="I66"/>
      <c r="J66"/>
      <c r="K66"/>
      <c r="L66"/>
      <c r="M66"/>
      <c r="R66"/>
      <c r="V66"/>
      <c r="W66"/>
    </row>
    <row r="67" spans="2:23" ht="14.25" x14ac:dyDescent="0.2">
      <c r="B67" s="1"/>
      <c r="I67"/>
      <c r="J67"/>
      <c r="K67"/>
      <c r="L67"/>
      <c r="M67"/>
      <c r="R67"/>
      <c r="V67"/>
      <c r="W67"/>
    </row>
    <row r="68" spans="2:23" ht="14.25" x14ac:dyDescent="0.2">
      <c r="B68" s="1"/>
      <c r="I68"/>
      <c r="J68"/>
      <c r="K68"/>
      <c r="L68"/>
      <c r="M68"/>
      <c r="R68"/>
      <c r="V68"/>
      <c r="W68"/>
    </row>
    <row r="69" spans="2:23" ht="14.25" x14ac:dyDescent="0.2">
      <c r="I69"/>
      <c r="J69"/>
      <c r="K69"/>
      <c r="L69"/>
      <c r="M69"/>
      <c r="R69"/>
      <c r="V69"/>
      <c r="W69"/>
    </row>
    <row r="70" spans="2:23" ht="14.25" x14ac:dyDescent="0.2">
      <c r="I70"/>
      <c r="J70"/>
      <c r="K70"/>
      <c r="L70"/>
      <c r="M70"/>
      <c r="R70"/>
      <c r="V70"/>
      <c r="W70"/>
    </row>
    <row r="71" spans="2:23" ht="14.25" x14ac:dyDescent="0.2">
      <c r="I71"/>
      <c r="J71"/>
      <c r="K71"/>
      <c r="L71"/>
      <c r="M71"/>
      <c r="R71"/>
      <c r="V71"/>
      <c r="W71"/>
    </row>
    <row r="72" spans="2:23" ht="14.25" x14ac:dyDescent="0.2">
      <c r="I72"/>
      <c r="J72"/>
      <c r="K72"/>
      <c r="L72"/>
      <c r="M72"/>
      <c r="R72"/>
      <c r="V72"/>
      <c r="W72"/>
    </row>
    <row r="73" spans="2:23" ht="14.25" x14ac:dyDescent="0.2">
      <c r="I73"/>
      <c r="J73"/>
      <c r="K73"/>
      <c r="L73"/>
      <c r="M73"/>
      <c r="R73"/>
      <c r="V73"/>
      <c r="W73"/>
    </row>
    <row r="74" spans="2:23" ht="14.25" x14ac:dyDescent="0.2">
      <c r="I74"/>
      <c r="J74"/>
      <c r="K74"/>
      <c r="L74"/>
      <c r="M74"/>
      <c r="R74"/>
      <c r="V74"/>
      <c r="W74"/>
    </row>
    <row r="75" spans="2:23" ht="14.25" x14ac:dyDescent="0.2">
      <c r="I75"/>
      <c r="J75"/>
      <c r="K75"/>
      <c r="L75"/>
      <c r="M75"/>
      <c r="R75"/>
      <c r="V75"/>
      <c r="W75"/>
    </row>
    <row r="76" spans="2:23" ht="14.25" x14ac:dyDescent="0.2">
      <c r="I76"/>
      <c r="J76"/>
      <c r="K76"/>
      <c r="L76"/>
      <c r="M76"/>
      <c r="R76"/>
      <c r="V76"/>
      <c r="W76"/>
    </row>
    <row r="77" spans="2:23" ht="14.25" x14ac:dyDescent="0.2">
      <c r="I77"/>
      <c r="J77"/>
      <c r="K77"/>
      <c r="L77"/>
      <c r="M77"/>
      <c r="R77"/>
      <c r="V77"/>
      <c r="W77"/>
    </row>
    <row r="78" spans="2:23" ht="14.25" x14ac:dyDescent="0.2">
      <c r="I78"/>
      <c r="J78"/>
      <c r="K78"/>
      <c r="L78"/>
      <c r="M78"/>
      <c r="R78"/>
      <c r="V78"/>
      <c r="W78"/>
    </row>
    <row r="79" spans="2:23" ht="14.25" x14ac:dyDescent="0.2">
      <c r="I79"/>
      <c r="J79"/>
      <c r="K79"/>
      <c r="L79"/>
      <c r="M79"/>
      <c r="R79"/>
      <c r="V79"/>
      <c r="W79"/>
    </row>
    <row r="80" spans="2:23" ht="14.25" x14ac:dyDescent="0.2">
      <c r="I80"/>
      <c r="J80"/>
      <c r="K80"/>
      <c r="L80"/>
      <c r="M80"/>
      <c r="R80"/>
      <c r="V80"/>
      <c r="W80"/>
    </row>
    <row r="81" spans="9:23" ht="14.25" x14ac:dyDescent="0.2">
      <c r="I81"/>
      <c r="J81"/>
      <c r="K81"/>
      <c r="L81"/>
      <c r="M81"/>
      <c r="R81"/>
      <c r="V81"/>
      <c r="W81"/>
    </row>
    <row r="82" spans="9:23" ht="14.25" x14ac:dyDescent="0.2">
      <c r="I82"/>
      <c r="J82"/>
      <c r="K82"/>
      <c r="L82"/>
      <c r="M82"/>
      <c r="R82"/>
      <c r="V82"/>
      <c r="W82"/>
    </row>
    <row r="83" spans="9:23" ht="14.25" x14ac:dyDescent="0.2">
      <c r="I83"/>
      <c r="J83"/>
      <c r="K83"/>
      <c r="L83"/>
      <c r="M83"/>
      <c r="R83"/>
      <c r="V83"/>
      <c r="W83"/>
    </row>
    <row r="84" spans="9:23" ht="14.25" x14ac:dyDescent="0.2">
      <c r="I84"/>
      <c r="J84"/>
      <c r="K84"/>
      <c r="L84"/>
      <c r="M84"/>
      <c r="R84"/>
      <c r="V84"/>
      <c r="W84"/>
    </row>
    <row r="85" spans="9:23" ht="14.25" x14ac:dyDescent="0.2">
      <c r="I85"/>
      <c r="J85"/>
      <c r="K85"/>
      <c r="L85"/>
      <c r="M85"/>
      <c r="R85"/>
      <c r="V85"/>
      <c r="W85"/>
    </row>
    <row r="86" spans="9:23" ht="14.25" x14ac:dyDescent="0.2">
      <c r="I86"/>
      <c r="J86"/>
      <c r="K86"/>
      <c r="L86"/>
      <c r="M86"/>
      <c r="R86"/>
      <c r="V86"/>
      <c r="W86"/>
    </row>
    <row r="87" spans="9:23" ht="14.25" x14ac:dyDescent="0.2">
      <c r="I87"/>
      <c r="J87"/>
      <c r="K87"/>
      <c r="L87"/>
      <c r="M87"/>
      <c r="R87"/>
      <c r="V87"/>
      <c r="W87"/>
    </row>
    <row r="88" spans="9:23" ht="14.25" x14ac:dyDescent="0.2">
      <c r="I88"/>
      <c r="J88"/>
      <c r="K88"/>
      <c r="L88"/>
      <c r="M88"/>
      <c r="R88"/>
      <c r="V88"/>
      <c r="W88"/>
    </row>
    <row r="89" spans="9:23" ht="14.25" x14ac:dyDescent="0.2">
      <c r="I89"/>
      <c r="J89"/>
      <c r="K89"/>
      <c r="L89"/>
      <c r="M89"/>
      <c r="R89"/>
      <c r="V89"/>
      <c r="W89"/>
    </row>
    <row r="90" spans="9:23" ht="14.25" x14ac:dyDescent="0.2">
      <c r="I90"/>
      <c r="J90"/>
      <c r="K90"/>
      <c r="L90"/>
      <c r="M90"/>
      <c r="R90"/>
      <c r="V90"/>
      <c r="W90"/>
    </row>
    <row r="91" spans="9:23" ht="14.25" x14ac:dyDescent="0.2">
      <c r="I91"/>
      <c r="J91"/>
      <c r="K91"/>
      <c r="L91"/>
      <c r="M91"/>
      <c r="R91"/>
      <c r="V91"/>
      <c r="W91"/>
    </row>
    <row r="92" spans="9:23" ht="14.25" x14ac:dyDescent="0.2">
      <c r="I92"/>
      <c r="J92"/>
      <c r="K92"/>
      <c r="L92"/>
      <c r="M92"/>
      <c r="R92"/>
      <c r="V92"/>
      <c r="W92"/>
    </row>
  </sheetData>
  <mergeCells count="32">
    <mergeCell ref="G21:O24"/>
    <mergeCell ref="Y8:Y9"/>
    <mergeCell ref="T8:T9"/>
    <mergeCell ref="A17:X17"/>
    <mergeCell ref="A19:F19"/>
    <mergeCell ref="Q19:U19"/>
    <mergeCell ref="A20:F20"/>
    <mergeCell ref="Q20:U20"/>
    <mergeCell ref="A21:F21"/>
    <mergeCell ref="A23:F23"/>
    <mergeCell ref="Q23:U23"/>
    <mergeCell ref="V8:V9"/>
    <mergeCell ref="W8:W9"/>
    <mergeCell ref="X8:X9"/>
    <mergeCell ref="A4:X4"/>
    <mergeCell ref="A5:X5"/>
    <mergeCell ref="A6:X6"/>
    <mergeCell ref="A8:A9"/>
    <mergeCell ref="B8:B9"/>
    <mergeCell ref="C8:C9"/>
    <mergeCell ref="D8:H8"/>
    <mergeCell ref="I8:I9"/>
    <mergeCell ref="J8:M8"/>
    <mergeCell ref="N8:N9"/>
    <mergeCell ref="U8:U9"/>
    <mergeCell ref="O8:S8"/>
    <mergeCell ref="A1:F1"/>
    <mergeCell ref="G1:X1"/>
    <mergeCell ref="A2:F2"/>
    <mergeCell ref="G2:X2"/>
    <mergeCell ref="A3:F3"/>
    <mergeCell ref="P3:X3"/>
  </mergeCells>
  <pageMargins left="0.3" right="0.15748031496062992" top="0.49" bottom="0.31496062992125984" header="0.49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1"/>
  <sheetViews>
    <sheetView topLeftCell="A19" workbookViewId="0">
      <selection activeCell="L41" sqref="L41"/>
    </sheetView>
  </sheetViews>
  <sheetFormatPr defaultRowHeight="14.25" x14ac:dyDescent="0.2"/>
  <cols>
    <col min="1" max="1" width="6" customWidth="1"/>
    <col min="2" max="2" width="17.375" customWidth="1"/>
    <col min="3" max="4" width="5.875" customWidth="1"/>
    <col min="5" max="6" width="10.375" customWidth="1"/>
    <col min="7" max="7" width="9" customWidth="1"/>
    <col min="8" max="8" width="16.25" customWidth="1"/>
  </cols>
  <sheetData>
    <row r="1" spans="1:8" ht="15.75" x14ac:dyDescent="0.25">
      <c r="A1" s="75" t="s">
        <v>0</v>
      </c>
      <c r="B1" s="75"/>
      <c r="C1" s="75"/>
      <c r="D1" s="75"/>
      <c r="E1" s="75"/>
      <c r="F1" s="77" t="s">
        <v>106</v>
      </c>
      <c r="G1" s="77"/>
      <c r="H1" s="77"/>
    </row>
    <row r="2" spans="1:8" ht="15.75" x14ac:dyDescent="0.25">
      <c r="A2" s="77" t="s">
        <v>86</v>
      </c>
      <c r="B2" s="77"/>
      <c r="C2" s="77"/>
      <c r="D2" s="77"/>
      <c r="E2" s="77"/>
      <c r="F2" s="61"/>
      <c r="G2" s="41"/>
      <c r="H2" s="48"/>
    </row>
    <row r="3" spans="1:8" ht="15.75" x14ac:dyDescent="0.25">
      <c r="A3" s="77" t="s">
        <v>2</v>
      </c>
      <c r="B3" s="77"/>
      <c r="C3" s="77"/>
      <c r="D3" s="77"/>
      <c r="E3" s="77"/>
      <c r="F3" s="61"/>
      <c r="G3" s="41"/>
      <c r="H3" s="48"/>
    </row>
    <row r="4" spans="1:8" ht="15.75" x14ac:dyDescent="0.25">
      <c r="A4" s="82" t="s">
        <v>105</v>
      </c>
      <c r="B4" s="82"/>
      <c r="C4" s="82"/>
      <c r="D4" s="82"/>
      <c r="E4" s="82"/>
      <c r="F4" s="82"/>
      <c r="G4" s="82"/>
      <c r="H4" s="82"/>
    </row>
    <row r="5" spans="1:8" ht="15.75" x14ac:dyDescent="0.25">
      <c r="A5" s="83" t="s">
        <v>107</v>
      </c>
      <c r="B5" s="83"/>
      <c r="C5" s="83"/>
      <c r="D5" s="83"/>
      <c r="E5" s="83"/>
      <c r="F5" s="83"/>
      <c r="G5" s="83"/>
      <c r="H5" s="83"/>
    </row>
    <row r="6" spans="1:8" ht="15.75" x14ac:dyDescent="0.25">
      <c r="A6" s="84" t="s">
        <v>84</v>
      </c>
      <c r="B6" s="84"/>
      <c r="C6" s="84"/>
      <c r="D6" s="84"/>
      <c r="E6" s="84"/>
      <c r="F6" s="84"/>
      <c r="G6" s="84"/>
      <c r="H6" s="84"/>
    </row>
    <row r="7" spans="1:8" ht="15" x14ac:dyDescent="0.25">
      <c r="A7" s="4"/>
      <c r="B7" s="5"/>
      <c r="C7" s="4"/>
      <c r="D7" s="4"/>
      <c r="E7" s="4"/>
      <c r="F7" s="4"/>
      <c r="G7" s="4"/>
      <c r="H7" s="48"/>
    </row>
    <row r="8" spans="1:8" s="59" customFormat="1" ht="25.5" customHeight="1" x14ac:dyDescent="0.2">
      <c r="A8" s="108" t="s">
        <v>5</v>
      </c>
      <c r="B8" s="109" t="s">
        <v>6</v>
      </c>
      <c r="C8" s="109" t="s">
        <v>7</v>
      </c>
      <c r="D8" s="87" t="s">
        <v>100</v>
      </c>
      <c r="E8" s="94" t="s">
        <v>104</v>
      </c>
      <c r="F8" s="95"/>
      <c r="G8" s="92" t="s">
        <v>17</v>
      </c>
      <c r="H8" s="105" t="s">
        <v>103</v>
      </c>
    </row>
    <row r="9" spans="1:8" s="59" customFormat="1" ht="23.25" customHeight="1" x14ac:dyDescent="0.2">
      <c r="A9" s="108"/>
      <c r="B9" s="109"/>
      <c r="C9" s="109"/>
      <c r="D9" s="88"/>
      <c r="E9" s="42" t="s">
        <v>101</v>
      </c>
      <c r="F9" s="42" t="s">
        <v>102</v>
      </c>
      <c r="G9" s="93"/>
      <c r="H9" s="106"/>
    </row>
    <row r="10" spans="1:8" ht="15" x14ac:dyDescent="0.25">
      <c r="A10" s="49">
        <v>1</v>
      </c>
      <c r="B10" s="34" t="s">
        <v>22</v>
      </c>
      <c r="C10" s="35" t="s">
        <v>67</v>
      </c>
      <c r="D10" s="46">
        <v>35</v>
      </c>
      <c r="E10" s="36">
        <v>4.2157142857142862</v>
      </c>
      <c r="F10" s="57">
        <v>6.6857142857142851</v>
      </c>
      <c r="G10" s="36">
        <f>AVERAGE(E10:F10)</f>
        <v>5.4507142857142856</v>
      </c>
      <c r="H10" s="50"/>
    </row>
    <row r="11" spans="1:8" ht="15" x14ac:dyDescent="0.25">
      <c r="A11" s="49">
        <v>2</v>
      </c>
      <c r="B11" s="34" t="s">
        <v>28</v>
      </c>
      <c r="C11" s="35" t="s">
        <v>69</v>
      </c>
      <c r="D11" s="46">
        <v>33</v>
      </c>
      <c r="E11" s="36">
        <v>4.8151515151515145</v>
      </c>
      <c r="F11" s="51">
        <v>4.7272727272727275</v>
      </c>
      <c r="G11" s="36">
        <f t="shared" ref="G11:G40" si="0">AVERAGE(E11:F11)</f>
        <v>4.7712121212121215</v>
      </c>
      <c r="H11" s="50"/>
    </row>
    <row r="12" spans="1:8" ht="15" x14ac:dyDescent="0.25">
      <c r="A12" s="49">
        <v>3</v>
      </c>
      <c r="B12" s="32" t="s">
        <v>88</v>
      </c>
      <c r="C12" s="33" t="s">
        <v>19</v>
      </c>
      <c r="D12" s="47">
        <v>38</v>
      </c>
      <c r="E12" s="15">
        <v>4.54</v>
      </c>
      <c r="F12" s="52">
        <v>8.2105263157894726</v>
      </c>
      <c r="G12" s="36">
        <f t="shared" si="0"/>
        <v>6.3752631578947359</v>
      </c>
      <c r="H12" s="50"/>
    </row>
    <row r="13" spans="1:8" ht="15" x14ac:dyDescent="0.25">
      <c r="A13" s="49">
        <v>4</v>
      </c>
      <c r="B13" s="32" t="s">
        <v>50</v>
      </c>
      <c r="C13" s="33" t="s">
        <v>21</v>
      </c>
      <c r="D13" s="47">
        <v>36</v>
      </c>
      <c r="E13" s="15">
        <v>5.2336111111111103</v>
      </c>
      <c r="F13" s="52">
        <v>4.333333333333333</v>
      </c>
      <c r="G13" s="36">
        <f t="shared" si="0"/>
        <v>4.7834722222222217</v>
      </c>
      <c r="H13" s="50"/>
    </row>
    <row r="14" spans="1:8" ht="15" x14ac:dyDescent="0.25">
      <c r="A14" s="49">
        <v>5</v>
      </c>
      <c r="B14" s="32" t="s">
        <v>89</v>
      </c>
      <c r="C14" s="33" t="s">
        <v>23</v>
      </c>
      <c r="D14" s="47">
        <v>33</v>
      </c>
      <c r="E14" s="15">
        <v>7.497878787878788</v>
      </c>
      <c r="F14" s="52">
        <v>5.1999999999999993</v>
      </c>
      <c r="G14" s="36">
        <f t="shared" si="0"/>
        <v>6.3489393939393937</v>
      </c>
      <c r="H14" s="50"/>
    </row>
    <row r="15" spans="1:8" ht="15" x14ac:dyDescent="0.25">
      <c r="A15" s="49">
        <v>6</v>
      </c>
      <c r="B15" s="32" t="s">
        <v>24</v>
      </c>
      <c r="C15" s="33" t="s">
        <v>25</v>
      </c>
      <c r="D15" s="47">
        <v>36</v>
      </c>
      <c r="E15" s="15">
        <v>4.4138888888888888</v>
      </c>
      <c r="F15" s="52">
        <v>4.333333333333333</v>
      </c>
      <c r="G15" s="36">
        <f t="shared" si="0"/>
        <v>4.3736111111111109</v>
      </c>
      <c r="H15" s="50"/>
    </row>
    <row r="16" spans="1:8" ht="15" x14ac:dyDescent="0.25">
      <c r="A16" s="49">
        <v>7</v>
      </c>
      <c r="B16" s="32" t="s">
        <v>73</v>
      </c>
      <c r="C16" s="33" t="s">
        <v>27</v>
      </c>
      <c r="D16" s="47">
        <v>32</v>
      </c>
      <c r="E16" s="28">
        <v>5.8878124999999999</v>
      </c>
      <c r="F16" s="52">
        <v>8.2874999999999996</v>
      </c>
      <c r="G16" s="36">
        <f t="shared" si="0"/>
        <v>7.0876562500000002</v>
      </c>
      <c r="H16" s="50"/>
    </row>
    <row r="17" spans="1:8" ht="15" x14ac:dyDescent="0.25">
      <c r="A17" s="49">
        <v>8</v>
      </c>
      <c r="B17" s="32" t="s">
        <v>60</v>
      </c>
      <c r="C17" s="33" t="s">
        <v>29</v>
      </c>
      <c r="D17" s="47">
        <v>35</v>
      </c>
      <c r="E17" s="28">
        <v>5.1885714285714286</v>
      </c>
      <c r="F17" s="52">
        <v>5.3485714285714288</v>
      </c>
      <c r="G17" s="36">
        <f t="shared" si="0"/>
        <v>5.2685714285714287</v>
      </c>
      <c r="H17" s="50"/>
    </row>
    <row r="18" spans="1:8" ht="15" x14ac:dyDescent="0.25">
      <c r="A18" s="49">
        <v>9</v>
      </c>
      <c r="B18" s="32" t="s">
        <v>90</v>
      </c>
      <c r="C18" s="33" t="s">
        <v>31</v>
      </c>
      <c r="D18" s="47">
        <v>44</v>
      </c>
      <c r="E18" s="60">
        <v>10.008636363636365</v>
      </c>
      <c r="F18" s="52">
        <v>8.8636363636363651</v>
      </c>
      <c r="G18" s="36">
        <f t="shared" si="0"/>
        <v>9.4361363636363649</v>
      </c>
      <c r="H18" s="50"/>
    </row>
    <row r="19" spans="1:8" ht="15" x14ac:dyDescent="0.25">
      <c r="A19" s="49">
        <v>10</v>
      </c>
      <c r="B19" s="32" t="s">
        <v>68</v>
      </c>
      <c r="C19" s="33" t="s">
        <v>33</v>
      </c>
      <c r="D19" s="47">
        <v>43</v>
      </c>
      <c r="E19" s="28">
        <v>8.4465116279069772</v>
      </c>
      <c r="F19" s="52">
        <v>3.6279069767441858</v>
      </c>
      <c r="G19" s="36">
        <f t="shared" si="0"/>
        <v>6.0372093023255813</v>
      </c>
      <c r="H19" s="50"/>
    </row>
    <row r="20" spans="1:8" ht="15" x14ac:dyDescent="0.25">
      <c r="A20" s="49">
        <v>11</v>
      </c>
      <c r="B20" s="34" t="s">
        <v>18</v>
      </c>
      <c r="C20" s="35" t="s">
        <v>34</v>
      </c>
      <c r="D20" s="46">
        <v>38</v>
      </c>
      <c r="E20" s="54">
        <v>5.7944736842105264</v>
      </c>
      <c r="F20" s="51">
        <v>4.1052631578947363</v>
      </c>
      <c r="G20" s="36">
        <f t="shared" si="0"/>
        <v>4.9498684210526314</v>
      </c>
      <c r="H20" s="50"/>
    </row>
    <row r="21" spans="1:8" ht="15" x14ac:dyDescent="0.25">
      <c r="A21" s="49">
        <v>12</v>
      </c>
      <c r="B21" s="34" t="s">
        <v>20</v>
      </c>
      <c r="C21" s="35" t="s">
        <v>36</v>
      </c>
      <c r="D21" s="35">
        <v>38</v>
      </c>
      <c r="E21" s="54">
        <v>4.7789473684210524</v>
      </c>
      <c r="F21" s="55">
        <v>4.1052631578947363</v>
      </c>
      <c r="G21" s="36">
        <f t="shared" si="0"/>
        <v>4.4421052631578943</v>
      </c>
      <c r="H21" s="50"/>
    </row>
    <row r="22" spans="1:8" ht="15" x14ac:dyDescent="0.25">
      <c r="A22" s="49">
        <v>13</v>
      </c>
      <c r="B22" s="32" t="s">
        <v>32</v>
      </c>
      <c r="C22" s="33" t="s">
        <v>37</v>
      </c>
      <c r="D22" s="33">
        <v>30</v>
      </c>
      <c r="E22" s="15">
        <v>7.5666666666666673</v>
      </c>
      <c r="F22" s="56">
        <v>5.1999999999999993</v>
      </c>
      <c r="G22" s="36">
        <f t="shared" si="0"/>
        <v>6.3833333333333329</v>
      </c>
      <c r="H22" s="50"/>
    </row>
    <row r="23" spans="1:8" ht="15" x14ac:dyDescent="0.25">
      <c r="A23" s="49">
        <v>14</v>
      </c>
      <c r="B23" s="32" t="s">
        <v>46</v>
      </c>
      <c r="C23" s="33" t="s">
        <v>39</v>
      </c>
      <c r="D23" s="33">
        <v>37</v>
      </c>
      <c r="E23" s="15">
        <v>4.3559459459459458</v>
      </c>
      <c r="F23" s="56">
        <v>4.2162162162162167</v>
      </c>
      <c r="G23" s="36">
        <f t="shared" si="0"/>
        <v>4.2860810810810808</v>
      </c>
      <c r="H23" s="50"/>
    </row>
    <row r="24" spans="1:8" ht="15" x14ac:dyDescent="0.25">
      <c r="A24" s="49">
        <v>15</v>
      </c>
      <c r="B24" s="32" t="s">
        <v>26</v>
      </c>
      <c r="C24" s="33" t="s">
        <v>74</v>
      </c>
      <c r="D24" s="33">
        <v>33</v>
      </c>
      <c r="E24" s="15">
        <v>4.8151515151515145</v>
      </c>
      <c r="F24" s="56">
        <v>4.7272727272727275</v>
      </c>
      <c r="G24" s="36">
        <f t="shared" si="0"/>
        <v>4.7712121212121215</v>
      </c>
      <c r="H24" s="50"/>
    </row>
    <row r="25" spans="1:8" ht="15" x14ac:dyDescent="0.25">
      <c r="A25" s="49">
        <v>16</v>
      </c>
      <c r="B25" s="32" t="s">
        <v>44</v>
      </c>
      <c r="C25" s="33" t="s">
        <v>70</v>
      </c>
      <c r="D25" s="33">
        <v>36</v>
      </c>
      <c r="E25" s="15">
        <v>5.6749999999999998</v>
      </c>
      <c r="F25" s="56">
        <v>4.333333333333333</v>
      </c>
      <c r="G25" s="36">
        <f t="shared" si="0"/>
        <v>5.0041666666666664</v>
      </c>
      <c r="H25" s="50"/>
    </row>
    <row r="26" spans="1:8" ht="15" x14ac:dyDescent="0.25">
      <c r="A26" s="49">
        <v>17</v>
      </c>
      <c r="B26" s="32" t="s">
        <v>42</v>
      </c>
      <c r="C26" s="33" t="s">
        <v>41</v>
      </c>
      <c r="D26" s="33">
        <v>39</v>
      </c>
      <c r="E26" s="15">
        <v>9.8948717948717935</v>
      </c>
      <c r="F26" s="56">
        <v>10</v>
      </c>
      <c r="G26" s="36">
        <f t="shared" si="0"/>
        <v>9.9474358974358967</v>
      </c>
      <c r="H26" s="50"/>
    </row>
    <row r="27" spans="1:8" ht="15" x14ac:dyDescent="0.25">
      <c r="A27" s="49">
        <v>18</v>
      </c>
      <c r="B27" s="32" t="s">
        <v>30</v>
      </c>
      <c r="C27" s="33" t="s">
        <v>43</v>
      </c>
      <c r="D27" s="33">
        <v>38</v>
      </c>
      <c r="E27" s="15">
        <v>4.54</v>
      </c>
      <c r="F27" s="56">
        <v>4.1052631578947363</v>
      </c>
      <c r="G27" s="36">
        <f t="shared" si="0"/>
        <v>4.3226315789473677</v>
      </c>
      <c r="H27" s="50"/>
    </row>
    <row r="28" spans="1:8" ht="15" x14ac:dyDescent="0.25">
      <c r="A28" s="49">
        <v>19</v>
      </c>
      <c r="B28" s="32" t="s">
        <v>91</v>
      </c>
      <c r="C28" s="33" t="s">
        <v>45</v>
      </c>
      <c r="D28" s="33">
        <v>41</v>
      </c>
      <c r="E28" s="15">
        <v>4.54</v>
      </c>
      <c r="F28" s="56">
        <v>5.7073170731707314</v>
      </c>
      <c r="G28" s="36">
        <f t="shared" si="0"/>
        <v>5.1236585365853653</v>
      </c>
      <c r="H28" s="50"/>
    </row>
    <row r="29" spans="1:8" ht="15" x14ac:dyDescent="0.25">
      <c r="A29" s="49">
        <v>20</v>
      </c>
      <c r="B29" s="32" t="s">
        <v>35</v>
      </c>
      <c r="C29" s="33" t="s">
        <v>47</v>
      </c>
      <c r="D29" s="33">
        <v>38</v>
      </c>
      <c r="E29" s="15">
        <v>2.986842105263158</v>
      </c>
      <c r="F29" s="56">
        <v>6.1578947368421053</v>
      </c>
      <c r="G29" s="36">
        <f t="shared" si="0"/>
        <v>4.5723684210526319</v>
      </c>
      <c r="H29" s="50"/>
    </row>
    <row r="30" spans="1:8" ht="15" x14ac:dyDescent="0.25">
      <c r="A30" s="49">
        <v>21</v>
      </c>
      <c r="B30" s="34" t="s">
        <v>38</v>
      </c>
      <c r="C30" s="35" t="s">
        <v>49</v>
      </c>
      <c r="D30" s="35">
        <v>41</v>
      </c>
      <c r="E30" s="36">
        <v>4.54</v>
      </c>
      <c r="F30" s="57">
        <v>5.7073170731707314</v>
      </c>
      <c r="G30" s="36">
        <f t="shared" si="0"/>
        <v>5.1236585365853653</v>
      </c>
      <c r="H30" s="50"/>
    </row>
    <row r="31" spans="1:8" ht="15" x14ac:dyDescent="0.25">
      <c r="A31" s="49">
        <v>22</v>
      </c>
      <c r="B31" s="34" t="s">
        <v>92</v>
      </c>
      <c r="C31" s="35" t="s">
        <v>51</v>
      </c>
      <c r="D31" s="35">
        <v>38</v>
      </c>
      <c r="E31" s="36">
        <v>4.54</v>
      </c>
      <c r="F31" s="57">
        <v>6.9789473684210526</v>
      </c>
      <c r="G31" s="36">
        <f t="shared" si="0"/>
        <v>5.7594736842105263</v>
      </c>
      <c r="H31" s="50"/>
    </row>
    <row r="32" spans="1:8" ht="15" x14ac:dyDescent="0.25">
      <c r="A32" s="49">
        <v>23</v>
      </c>
      <c r="B32" s="32" t="s">
        <v>48</v>
      </c>
      <c r="C32" s="33" t="s">
        <v>75</v>
      </c>
      <c r="D32" s="33">
        <v>38</v>
      </c>
      <c r="E32" s="15">
        <v>6.8100000000000005</v>
      </c>
      <c r="F32" s="56">
        <v>4.1052631578947363</v>
      </c>
      <c r="G32" s="36">
        <f t="shared" si="0"/>
        <v>5.4576315789473684</v>
      </c>
      <c r="H32" s="50"/>
    </row>
    <row r="33" spans="1:8" ht="15" x14ac:dyDescent="0.25">
      <c r="A33" s="49">
        <v>24</v>
      </c>
      <c r="B33" s="32" t="s">
        <v>71</v>
      </c>
      <c r="C33" s="33" t="s">
        <v>72</v>
      </c>
      <c r="D33" s="33">
        <v>31</v>
      </c>
      <c r="E33" s="15">
        <v>5.1258064516129034</v>
      </c>
      <c r="F33" s="56">
        <v>5.032258064516129</v>
      </c>
      <c r="G33" s="36">
        <f t="shared" si="0"/>
        <v>5.0790322580645162</v>
      </c>
      <c r="H33" s="50"/>
    </row>
    <row r="34" spans="1:8" ht="15" x14ac:dyDescent="0.25">
      <c r="A34" s="49">
        <v>25</v>
      </c>
      <c r="B34" s="32" t="s">
        <v>58</v>
      </c>
      <c r="C34" s="33" t="s">
        <v>77</v>
      </c>
      <c r="D34" s="33">
        <v>31</v>
      </c>
      <c r="E34" s="17">
        <v>4.6864516129032259</v>
      </c>
      <c r="F34" s="56">
        <v>5.032258064516129</v>
      </c>
      <c r="G34" s="36">
        <f t="shared" si="0"/>
        <v>4.8593548387096774</v>
      </c>
      <c r="H34" s="50"/>
    </row>
    <row r="35" spans="1:8" ht="15" x14ac:dyDescent="0.25">
      <c r="A35" s="49">
        <v>26</v>
      </c>
      <c r="B35" s="32" t="s">
        <v>54</v>
      </c>
      <c r="C35" s="33" t="s">
        <v>53</v>
      </c>
      <c r="D35" s="33">
        <v>30</v>
      </c>
      <c r="E35" s="17">
        <v>6.8856666666666664</v>
      </c>
      <c r="F35" s="56">
        <v>5.1999999999999993</v>
      </c>
      <c r="G35" s="36">
        <f t="shared" si="0"/>
        <v>6.0428333333333324</v>
      </c>
      <c r="H35" s="50"/>
    </row>
    <row r="36" spans="1:8" ht="15" x14ac:dyDescent="0.25">
      <c r="A36" s="49">
        <v>27</v>
      </c>
      <c r="B36" s="32" t="s">
        <v>56</v>
      </c>
      <c r="C36" s="33" t="s">
        <v>55</v>
      </c>
      <c r="D36" s="33">
        <v>30</v>
      </c>
      <c r="E36" s="17">
        <v>5.2966666666666669</v>
      </c>
      <c r="F36" s="56">
        <v>5.1999999999999993</v>
      </c>
      <c r="G36" s="36">
        <f t="shared" si="0"/>
        <v>5.2483333333333331</v>
      </c>
      <c r="H36" s="50"/>
    </row>
    <row r="37" spans="1:8" ht="15" x14ac:dyDescent="0.25">
      <c r="A37" s="49">
        <v>28</v>
      </c>
      <c r="B37" s="32" t="s">
        <v>52</v>
      </c>
      <c r="C37" s="33" t="s">
        <v>57</v>
      </c>
      <c r="D37" s="33">
        <v>32</v>
      </c>
      <c r="E37" s="17">
        <v>4.54</v>
      </c>
      <c r="F37" s="56">
        <v>7.3125</v>
      </c>
      <c r="G37" s="36">
        <f t="shared" si="0"/>
        <v>5.9262499999999996</v>
      </c>
      <c r="H37" s="50"/>
    </row>
    <row r="38" spans="1:8" ht="15" x14ac:dyDescent="0.25">
      <c r="A38" s="49">
        <v>29</v>
      </c>
      <c r="B38" s="32" t="s">
        <v>76</v>
      </c>
      <c r="C38" s="33" t="s">
        <v>59</v>
      </c>
      <c r="D38" s="47">
        <v>39</v>
      </c>
      <c r="E38" s="58">
        <v>5.5294871794871794</v>
      </c>
      <c r="F38" s="52">
        <v>6</v>
      </c>
      <c r="G38" s="36">
        <f t="shared" si="0"/>
        <v>5.7647435897435901</v>
      </c>
      <c r="H38" s="50"/>
    </row>
    <row r="39" spans="1:8" ht="15" x14ac:dyDescent="0.25">
      <c r="A39" s="49">
        <v>30</v>
      </c>
      <c r="B39" s="32" t="s">
        <v>40</v>
      </c>
      <c r="C39" s="33" t="s">
        <v>61</v>
      </c>
      <c r="D39" s="47">
        <v>38</v>
      </c>
      <c r="E39" s="53">
        <v>5.0776315789473685</v>
      </c>
      <c r="F39" s="52">
        <v>8.2105263157894726</v>
      </c>
      <c r="G39" s="36">
        <f t="shared" si="0"/>
        <v>6.6440789473684205</v>
      </c>
      <c r="H39" s="50"/>
    </row>
    <row r="40" spans="1:8" ht="15" x14ac:dyDescent="0.25">
      <c r="A40" s="49">
        <v>31</v>
      </c>
      <c r="B40" s="32" t="s">
        <v>93</v>
      </c>
      <c r="C40" s="33" t="s">
        <v>94</v>
      </c>
      <c r="D40" s="47">
        <v>38</v>
      </c>
      <c r="E40" s="53">
        <v>5.6749999999999998</v>
      </c>
      <c r="F40" s="52">
        <v>8.2105263157894726</v>
      </c>
      <c r="G40" s="36">
        <f t="shared" si="0"/>
        <v>6.9427631578947366</v>
      </c>
      <c r="H40" s="50"/>
    </row>
    <row r="41" spans="1:8" ht="15.75" x14ac:dyDescent="0.25">
      <c r="A41" s="99"/>
      <c r="B41" s="99"/>
      <c r="C41" s="99"/>
      <c r="D41" s="99"/>
      <c r="E41" s="99"/>
      <c r="F41" s="107"/>
      <c r="G41" s="48"/>
    </row>
  </sheetData>
  <mergeCells count="15">
    <mergeCell ref="H8:H9"/>
    <mergeCell ref="A41:F41"/>
    <mergeCell ref="D8:D9"/>
    <mergeCell ref="G8:G9"/>
    <mergeCell ref="A8:A9"/>
    <mergeCell ref="B8:B9"/>
    <mergeCell ref="C8:C9"/>
    <mergeCell ref="E8:F8"/>
    <mergeCell ref="F1:H1"/>
    <mergeCell ref="A2:E2"/>
    <mergeCell ref="A1:E1"/>
    <mergeCell ref="A3:E3"/>
    <mergeCell ref="A6:H6"/>
    <mergeCell ref="A5:H5"/>
    <mergeCell ref="A4:H4"/>
  </mergeCells>
  <pageMargins left="0.86" right="0.31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workbookViewId="0">
      <selection activeCell="A6" sqref="A6:X6"/>
    </sheetView>
  </sheetViews>
  <sheetFormatPr defaultRowHeight="14.25" x14ac:dyDescent="0.2"/>
  <cols>
    <col min="1" max="1" width="4.375" customWidth="1"/>
    <col min="2" max="2" width="15.25" bestFit="1" customWidth="1"/>
    <col min="3" max="3" width="5.875" customWidth="1"/>
    <col min="4" max="8" width="5.25" customWidth="1"/>
    <col min="9" max="9" width="5.375" customWidth="1"/>
    <col min="10" max="13" width="4.375" customWidth="1"/>
    <col min="14" max="14" width="4.625" customWidth="1"/>
    <col min="15" max="18" width="4.5" customWidth="1"/>
    <col min="19" max="19" width="5.375" customWidth="1"/>
    <col min="20" max="23" width="4.875" customWidth="1"/>
    <col min="24" max="24" width="7.625" customWidth="1"/>
  </cols>
  <sheetData>
    <row r="1" spans="1:24" ht="15.75" x14ac:dyDescent="0.25">
      <c r="A1" s="75" t="s">
        <v>0</v>
      </c>
      <c r="B1" s="75"/>
      <c r="C1" s="75"/>
      <c r="D1" s="75"/>
      <c r="E1" s="75"/>
      <c r="F1" s="75"/>
      <c r="G1" s="76" t="s">
        <v>1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ht="15.75" x14ac:dyDescent="0.25">
      <c r="A2" s="77" t="s">
        <v>86</v>
      </c>
      <c r="B2" s="77"/>
      <c r="C2" s="77"/>
      <c r="D2" s="77"/>
      <c r="E2" s="77"/>
      <c r="F2" s="77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4" ht="15.75" x14ac:dyDescent="0.25">
      <c r="A3" s="77" t="s">
        <v>2</v>
      </c>
      <c r="B3" s="77"/>
      <c r="C3" s="77"/>
      <c r="D3" s="77"/>
      <c r="E3" s="77"/>
      <c r="F3" s="77"/>
      <c r="G3" s="74"/>
      <c r="H3" s="2"/>
      <c r="I3" s="74"/>
      <c r="J3" s="110"/>
      <c r="K3" s="110"/>
      <c r="L3" s="110"/>
      <c r="M3" s="110"/>
      <c r="N3" s="3"/>
      <c r="O3" s="74"/>
      <c r="P3" s="79" t="s">
        <v>112</v>
      </c>
      <c r="Q3" s="79"/>
      <c r="R3" s="79"/>
      <c r="S3" s="79"/>
      <c r="T3" s="79"/>
      <c r="U3" s="79"/>
      <c r="V3" s="79"/>
      <c r="W3" s="79"/>
      <c r="X3" s="79"/>
    </row>
    <row r="4" spans="1:24" ht="15.75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ht="15.75" x14ac:dyDescent="0.25">
      <c r="A5" s="83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</row>
    <row r="6" spans="1:24" ht="15.75" x14ac:dyDescent="0.25">
      <c r="A6" s="84" t="s">
        <v>84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x14ac:dyDescent="0.2">
      <c r="A7" s="197" t="s">
        <v>114</v>
      </c>
      <c r="B7" s="197"/>
      <c r="C7" s="197"/>
      <c r="D7" s="197"/>
      <c r="E7" s="197"/>
      <c r="F7" s="197"/>
      <c r="G7" s="197"/>
      <c r="H7" s="6"/>
      <c r="I7" s="4"/>
      <c r="J7" s="111"/>
      <c r="K7" s="111"/>
      <c r="L7" s="4"/>
      <c r="M7" s="4"/>
      <c r="N7" s="4"/>
      <c r="O7" s="4"/>
      <c r="P7" s="4"/>
      <c r="Q7" s="7"/>
      <c r="R7" s="69"/>
      <c r="S7" s="8"/>
      <c r="T7" s="8"/>
      <c r="U7" s="7"/>
      <c r="V7" s="9"/>
      <c r="W7" s="7"/>
      <c r="X7" s="10"/>
    </row>
    <row r="8" spans="1:24" ht="30.75" customHeight="1" x14ac:dyDescent="0.2">
      <c r="A8" s="85" t="s">
        <v>5</v>
      </c>
      <c r="B8" s="87" t="s">
        <v>6</v>
      </c>
      <c r="C8" s="87" t="s">
        <v>7</v>
      </c>
      <c r="D8" s="89" t="s">
        <v>8</v>
      </c>
      <c r="E8" s="90"/>
      <c r="F8" s="90"/>
      <c r="G8" s="90"/>
      <c r="H8" s="91"/>
      <c r="I8" s="92" t="s">
        <v>9</v>
      </c>
      <c r="J8" s="112" t="s">
        <v>99</v>
      </c>
      <c r="K8" s="113"/>
      <c r="L8" s="113"/>
      <c r="M8" s="114"/>
      <c r="N8" s="92" t="s">
        <v>10</v>
      </c>
      <c r="O8" s="98" t="s">
        <v>83</v>
      </c>
      <c r="P8" s="98"/>
      <c r="Q8" s="98"/>
      <c r="R8" s="98"/>
      <c r="S8" s="98"/>
      <c r="T8" s="92" t="s">
        <v>17</v>
      </c>
      <c r="U8" s="96" t="s">
        <v>108</v>
      </c>
      <c r="V8" s="80" t="s">
        <v>87</v>
      </c>
      <c r="W8" s="80" t="s">
        <v>66</v>
      </c>
      <c r="X8" s="80" t="s">
        <v>11</v>
      </c>
    </row>
    <row r="9" spans="1:24" ht="60" x14ac:dyDescent="0.2">
      <c r="A9" s="86"/>
      <c r="B9" s="88"/>
      <c r="C9" s="88"/>
      <c r="D9" s="11" t="s">
        <v>78</v>
      </c>
      <c r="E9" s="11" t="s">
        <v>79</v>
      </c>
      <c r="F9" s="11" t="s">
        <v>80</v>
      </c>
      <c r="G9" s="11" t="s">
        <v>81</v>
      </c>
      <c r="H9" s="11" t="s">
        <v>82</v>
      </c>
      <c r="I9" s="93"/>
      <c r="J9" s="115" t="s">
        <v>12</v>
      </c>
      <c r="K9" s="115" t="s">
        <v>13</v>
      </c>
      <c r="L9" s="115" t="s">
        <v>14</v>
      </c>
      <c r="M9" s="115" t="s">
        <v>15</v>
      </c>
      <c r="N9" s="93"/>
      <c r="O9" s="12" t="s">
        <v>95</v>
      </c>
      <c r="P9" s="12" t="s">
        <v>96</v>
      </c>
      <c r="Q9" s="12" t="s">
        <v>16</v>
      </c>
      <c r="R9" s="13" t="s">
        <v>97</v>
      </c>
      <c r="S9" s="13" t="s">
        <v>98</v>
      </c>
      <c r="T9" s="93"/>
      <c r="U9" s="97"/>
      <c r="V9" s="81"/>
      <c r="W9" s="81"/>
      <c r="X9" s="81"/>
    </row>
    <row r="10" spans="1:24" x14ac:dyDescent="0.2">
      <c r="A10" s="187">
        <v>1</v>
      </c>
      <c r="B10" s="120" t="s">
        <v>22</v>
      </c>
      <c r="C10" s="133" t="s">
        <v>67</v>
      </c>
      <c r="D10" s="134">
        <v>27.2</v>
      </c>
      <c r="E10" s="134">
        <v>41.721392081736909</v>
      </c>
      <c r="F10" s="135">
        <v>41.964778325123156</v>
      </c>
      <c r="G10" s="135">
        <v>41.894956896551719</v>
      </c>
      <c r="H10" s="136">
        <v>40.715517241379317</v>
      </c>
      <c r="I10" s="147">
        <f>AVERAGE(E10:H10)</f>
        <v>41.574161136197773</v>
      </c>
      <c r="J10" s="166"/>
      <c r="K10" s="138"/>
      <c r="L10" s="138"/>
      <c r="M10" s="138"/>
      <c r="N10" s="139">
        <f>(J10*10+K10*8+L10*5+M10*3)/SUM(I10:M10)</f>
        <v>0</v>
      </c>
      <c r="O10" s="150">
        <v>0</v>
      </c>
      <c r="P10" s="141">
        <v>6.9042857142857139</v>
      </c>
      <c r="Q10" s="135">
        <v>7.875</v>
      </c>
      <c r="R10" s="168">
        <v>10</v>
      </c>
      <c r="S10" s="169">
        <v>10</v>
      </c>
      <c r="T10" s="169">
        <f>AVERAGE(P10:S10)</f>
        <v>8.6948214285714283</v>
      </c>
      <c r="U10" s="135">
        <v>5.4507142857142856</v>
      </c>
      <c r="V10" s="218">
        <f>(I10+N10*7+T10+U10)/10</f>
        <v>5.5719696850483489</v>
      </c>
      <c r="W10" s="143">
        <v>1</v>
      </c>
      <c r="X10" s="144"/>
    </row>
    <row r="11" spans="1:24" x14ac:dyDescent="0.2">
      <c r="A11" s="165">
        <v>2</v>
      </c>
      <c r="B11" s="132" t="s">
        <v>38</v>
      </c>
      <c r="C11" s="133" t="s">
        <v>49</v>
      </c>
      <c r="D11" s="134">
        <v>27.2</v>
      </c>
      <c r="E11" s="134">
        <v>41.94086021505376</v>
      </c>
      <c r="F11" s="135">
        <v>41.530636672325976</v>
      </c>
      <c r="G11" s="135">
        <v>41.844028999674165</v>
      </c>
      <c r="H11" s="136">
        <v>41.614265873015874</v>
      </c>
      <c r="I11" s="147">
        <f>(E11+F11+G11+H11)/4</f>
        <v>41.732447940017444</v>
      </c>
      <c r="J11" s="166"/>
      <c r="K11" s="170"/>
      <c r="L11" s="138"/>
      <c r="M11" s="138"/>
      <c r="N11" s="139">
        <f>(J11*10+K11*8+L11*5+M11*3)/SUM(I11:M11)</f>
        <v>0</v>
      </c>
      <c r="O11" s="150">
        <v>0</v>
      </c>
      <c r="P11" s="141">
        <v>5.9597560975609767</v>
      </c>
      <c r="Q11" s="135">
        <v>8</v>
      </c>
      <c r="R11" s="168">
        <v>10</v>
      </c>
      <c r="S11" s="169">
        <v>10</v>
      </c>
      <c r="T11" s="169">
        <f>AVERAGE(P11:S11)</f>
        <v>8.4899390243902442</v>
      </c>
      <c r="U11" s="135">
        <v>5.1236585365853653</v>
      </c>
      <c r="V11" s="218">
        <f>(I11+N11*7+T11+U11)/10</f>
        <v>5.5346045500993055</v>
      </c>
      <c r="W11" s="143">
        <v>2</v>
      </c>
      <c r="X11" s="144"/>
    </row>
    <row r="12" spans="1:24" x14ac:dyDescent="0.2">
      <c r="A12" s="165">
        <v>3</v>
      </c>
      <c r="B12" s="132" t="s">
        <v>92</v>
      </c>
      <c r="C12" s="133" t="s">
        <v>51</v>
      </c>
      <c r="D12" s="134">
        <v>27.2</v>
      </c>
      <c r="E12" s="134">
        <v>41.722307692307695</v>
      </c>
      <c r="F12" s="135">
        <v>41.911428571428573</v>
      </c>
      <c r="G12" s="135">
        <v>41.962499999999999</v>
      </c>
      <c r="H12" s="136">
        <v>41.0656746031746</v>
      </c>
      <c r="I12" s="147">
        <f>(E12+F12+G12+H12)/4</f>
        <v>41.665477716727722</v>
      </c>
      <c r="J12" s="166"/>
      <c r="K12" s="138"/>
      <c r="L12" s="138"/>
      <c r="M12" s="138"/>
      <c r="N12" s="139">
        <f>(J12*10+K12*8+L12*5+M12*3)/SUM(I12:M12)</f>
        <v>0</v>
      </c>
      <c r="O12" s="150">
        <v>0</v>
      </c>
      <c r="P12" s="141">
        <v>3.5668421052631585</v>
      </c>
      <c r="Q12" s="135">
        <v>8.25</v>
      </c>
      <c r="R12" s="168">
        <v>10</v>
      </c>
      <c r="S12" s="169">
        <v>9.75</v>
      </c>
      <c r="T12" s="169">
        <f>AVERAGE(P12:S12)</f>
        <v>7.8917105263157898</v>
      </c>
      <c r="U12" s="135">
        <v>5.7594736842105263</v>
      </c>
      <c r="V12" s="218">
        <f>(I12+N12*7+T12+U12)/10</f>
        <v>5.5316661927254041</v>
      </c>
      <c r="W12" s="143">
        <v>3</v>
      </c>
      <c r="X12" s="144"/>
    </row>
    <row r="13" spans="1:24" x14ac:dyDescent="0.2">
      <c r="A13" s="165">
        <v>4</v>
      </c>
      <c r="B13" s="132" t="s">
        <v>28</v>
      </c>
      <c r="C13" s="133" t="s">
        <v>69</v>
      </c>
      <c r="D13" s="145">
        <v>42</v>
      </c>
      <c r="E13" s="146">
        <v>41.848237753882913</v>
      </c>
      <c r="F13" s="135">
        <v>41.963984674329502</v>
      </c>
      <c r="G13" s="149">
        <v>41.712979224673376</v>
      </c>
      <c r="H13" s="171">
        <v>42</v>
      </c>
      <c r="I13" s="147">
        <f>AVERAGE(E13:H13)</f>
        <v>41.881300413221446</v>
      </c>
      <c r="J13" s="166"/>
      <c r="K13" s="138"/>
      <c r="L13" s="138"/>
      <c r="M13" s="138"/>
      <c r="N13" s="139">
        <f>(J13*10+K13*8+L13*5+M13*3)/SUM(I13:M13)</f>
        <v>0</v>
      </c>
      <c r="O13" s="150">
        <v>0</v>
      </c>
      <c r="P13" s="141">
        <v>6.4636363636363647</v>
      </c>
      <c r="Q13" s="135">
        <v>8</v>
      </c>
      <c r="R13" s="168">
        <v>10</v>
      </c>
      <c r="S13" s="169">
        <v>9.75</v>
      </c>
      <c r="T13" s="169">
        <f>AVERAGE(P13:S13)</f>
        <v>8.5534090909090921</v>
      </c>
      <c r="U13" s="135">
        <v>4.7712121212121215</v>
      </c>
      <c r="V13" s="218">
        <f>(I13+N13*7+T13+U13)/10</f>
        <v>5.5205921625342658</v>
      </c>
      <c r="W13" s="143">
        <v>4</v>
      </c>
      <c r="X13" s="144"/>
    </row>
    <row r="14" spans="1:24" x14ac:dyDescent="0.2">
      <c r="A14" s="165">
        <v>5</v>
      </c>
      <c r="B14" s="132" t="s">
        <v>18</v>
      </c>
      <c r="C14" s="133" t="s">
        <v>34</v>
      </c>
      <c r="D14" s="145">
        <v>21</v>
      </c>
      <c r="E14" s="146">
        <v>41.67938214712408</v>
      </c>
      <c r="F14" s="148">
        <v>41.679399744572159</v>
      </c>
      <c r="G14" s="146">
        <v>41.145784100956519</v>
      </c>
      <c r="H14" s="171">
        <v>41.954285714285717</v>
      </c>
      <c r="I14" s="147">
        <f>(E14+F14+G14+H14)/4</f>
        <v>41.614712926734619</v>
      </c>
      <c r="J14" s="166"/>
      <c r="K14" s="138"/>
      <c r="L14" s="138"/>
      <c r="M14" s="138"/>
      <c r="N14" s="139">
        <f>(J14*10+K14*8+L14*5+M14*3)/SUM(I14:M14)</f>
        <v>0</v>
      </c>
      <c r="O14" s="150">
        <v>0</v>
      </c>
      <c r="P14" s="135">
        <v>3.8190789473684212</v>
      </c>
      <c r="Q14" s="135">
        <v>7.25</v>
      </c>
      <c r="R14" s="168">
        <v>10</v>
      </c>
      <c r="S14" s="169">
        <v>10</v>
      </c>
      <c r="T14" s="169">
        <f>AVERAGE(P14:S14)</f>
        <v>7.7672697368421053</v>
      </c>
      <c r="U14" s="135">
        <v>4.9498684210526314</v>
      </c>
      <c r="V14" s="218">
        <f>(I14+N14*7+T14+U14)/10</f>
        <v>5.4331851084629346</v>
      </c>
      <c r="W14" s="143">
        <v>5</v>
      </c>
      <c r="X14" s="144"/>
    </row>
    <row r="15" spans="1:24" x14ac:dyDescent="0.2">
      <c r="A15" s="172">
        <v>6</v>
      </c>
      <c r="B15" s="173" t="s">
        <v>20</v>
      </c>
      <c r="C15" s="174" t="s">
        <v>36</v>
      </c>
      <c r="D15" s="175">
        <v>20.961904761904762</v>
      </c>
      <c r="E15" s="176">
        <v>41.615080988917299</v>
      </c>
      <c r="F15" s="177">
        <v>41.535221674876851</v>
      </c>
      <c r="G15" s="176">
        <v>41.229637096774198</v>
      </c>
      <c r="H15" s="178">
        <v>40.924999999999997</v>
      </c>
      <c r="I15" s="179">
        <f>(E15+F15+G15+H15)/4</f>
        <v>41.326234940142086</v>
      </c>
      <c r="J15" s="180"/>
      <c r="K15" s="181"/>
      <c r="L15" s="181"/>
      <c r="M15" s="181"/>
      <c r="N15" s="151">
        <f>(J15*10+K15*8+L15*5+M15*3)/SUM(I15:M15)</f>
        <v>0</v>
      </c>
      <c r="O15" s="152">
        <v>0</v>
      </c>
      <c r="P15" s="184">
        <v>3.6592105263157899</v>
      </c>
      <c r="Q15" s="184">
        <v>7.75</v>
      </c>
      <c r="R15" s="185">
        <v>10</v>
      </c>
      <c r="S15" s="186">
        <v>10</v>
      </c>
      <c r="T15" s="186">
        <f>AVERAGE(P15:S15)</f>
        <v>7.8523026315789473</v>
      </c>
      <c r="U15" s="184">
        <v>4.4421052631578943</v>
      </c>
      <c r="V15" s="219">
        <f>(I15+N15*7+T15+U15)/10</f>
        <v>5.3620642834878929</v>
      </c>
      <c r="W15" s="143">
        <v>6</v>
      </c>
      <c r="X15" s="155"/>
    </row>
    <row r="16" spans="1:24" ht="21" customHeight="1" x14ac:dyDescent="0.2">
      <c r="A16" s="215"/>
      <c r="B16" s="216"/>
      <c r="C16" s="216"/>
      <c r="D16" s="216"/>
      <c r="E16" s="216"/>
      <c r="F16" s="216"/>
      <c r="G16" s="216"/>
      <c r="H16" s="216"/>
      <c r="I16" s="216" t="s">
        <v>4</v>
      </c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7"/>
    </row>
    <row r="17" spans="1:24" x14ac:dyDescent="0.2">
      <c r="A17" s="198">
        <v>1</v>
      </c>
      <c r="B17" s="199" t="s">
        <v>76</v>
      </c>
      <c r="C17" s="200" t="s">
        <v>59</v>
      </c>
      <c r="D17" s="201">
        <v>41.882352941176471</v>
      </c>
      <c r="E17" s="202">
        <v>41.592099567099567</v>
      </c>
      <c r="F17" s="203">
        <v>41.763140916808148</v>
      </c>
      <c r="G17" s="202">
        <v>41.865960784313728</v>
      </c>
      <c r="H17" s="204">
        <v>40.24590141612201</v>
      </c>
      <c r="I17" s="205">
        <f>AVERAGE(D17:H17)</f>
        <v>41.469891125103985</v>
      </c>
      <c r="J17" s="206">
        <v>4</v>
      </c>
      <c r="K17" s="206">
        <v>15</v>
      </c>
      <c r="L17" s="206">
        <v>19</v>
      </c>
      <c r="M17" s="206">
        <v>1</v>
      </c>
      <c r="N17" s="207">
        <f>(J17*10+K17*8+L17*5+M17*3)/SUM(I17:M17)</f>
        <v>3.2061681256520602</v>
      </c>
      <c r="O17" s="208">
        <v>4.3499999999999996</v>
      </c>
      <c r="P17" s="209">
        <v>7.7919230769230774</v>
      </c>
      <c r="Q17" s="209">
        <v>8</v>
      </c>
      <c r="R17" s="210">
        <v>10</v>
      </c>
      <c r="S17" s="211">
        <v>10</v>
      </c>
      <c r="T17" s="211">
        <f>AVERAGE(O17:S17)</f>
        <v>8.0283846153846152</v>
      </c>
      <c r="U17" s="209">
        <v>5.7647435897435901</v>
      </c>
      <c r="V17" s="212">
        <f>(I17+N17*7+T17+U17)/10</f>
        <v>7.7706196209796605</v>
      </c>
      <c r="W17" s="213">
        <v>1</v>
      </c>
      <c r="X17" s="214"/>
    </row>
    <row r="18" spans="1:24" x14ac:dyDescent="0.2">
      <c r="A18" s="165">
        <v>2</v>
      </c>
      <c r="B18" s="132" t="s">
        <v>42</v>
      </c>
      <c r="C18" s="133" t="s">
        <v>41</v>
      </c>
      <c r="D18" s="134">
        <v>41.813333333333333</v>
      </c>
      <c r="E18" s="134">
        <v>41.862686517783295</v>
      </c>
      <c r="F18" s="135">
        <v>41.883921568627457</v>
      </c>
      <c r="G18" s="135">
        <v>41.823042033235581</v>
      </c>
      <c r="H18" s="136">
        <v>41.894724857685006</v>
      </c>
      <c r="I18" s="137">
        <f>AVERAGE(D18:H18)</f>
        <v>41.855541662132929</v>
      </c>
      <c r="J18" s="138">
        <v>0</v>
      </c>
      <c r="K18" s="138">
        <v>6</v>
      </c>
      <c r="L18" s="138">
        <v>23</v>
      </c>
      <c r="M18" s="138">
        <v>9</v>
      </c>
      <c r="N18" s="167">
        <f>(J18*10+K18*8+L18*5+M18*3)/SUM(I18:M18)</f>
        <v>2.3792963649772219</v>
      </c>
      <c r="O18" s="140">
        <v>0.89230769230769225</v>
      </c>
      <c r="P18" s="141">
        <v>9.4326923076923084</v>
      </c>
      <c r="Q18" s="135">
        <v>8.75</v>
      </c>
      <c r="R18" s="168">
        <v>10</v>
      </c>
      <c r="S18" s="169">
        <v>10</v>
      </c>
      <c r="T18" s="169">
        <f>AVERAGE(O18:S18)</f>
        <v>7.8150000000000004</v>
      </c>
      <c r="U18" s="135">
        <v>9.9474358974358967</v>
      </c>
      <c r="V18" s="142">
        <f>(I18+N18*7+T18+U18)/10</f>
        <v>7.6273052114409383</v>
      </c>
      <c r="W18" s="143">
        <v>2</v>
      </c>
      <c r="X18" s="144"/>
    </row>
    <row r="19" spans="1:24" x14ac:dyDescent="0.2">
      <c r="A19" s="165">
        <v>3</v>
      </c>
      <c r="B19" s="132" t="s">
        <v>46</v>
      </c>
      <c r="C19" s="133" t="s">
        <v>39</v>
      </c>
      <c r="D19" s="134">
        <v>42</v>
      </c>
      <c r="E19" s="134">
        <v>41.976489533011275</v>
      </c>
      <c r="F19" s="135">
        <v>41.937899470899467</v>
      </c>
      <c r="G19" s="135">
        <v>41.529776183336907</v>
      </c>
      <c r="H19" s="171">
        <v>41.125</v>
      </c>
      <c r="I19" s="137">
        <f>AVERAGE(D19:H19)</f>
        <v>41.713833037449533</v>
      </c>
      <c r="J19" s="138">
        <v>4</v>
      </c>
      <c r="K19" s="138">
        <v>15</v>
      </c>
      <c r="L19" s="138">
        <v>11</v>
      </c>
      <c r="M19" s="138">
        <v>6</v>
      </c>
      <c r="N19" s="167">
        <f>(J19*10+K19*8+L19*5+M19*3)/SUM(I19:M19)</f>
        <v>2.998179228757377</v>
      </c>
      <c r="O19" s="140">
        <v>4.4440540540540541</v>
      </c>
      <c r="P19" s="141">
        <v>9.1581081081081095</v>
      </c>
      <c r="Q19" s="135">
        <v>8</v>
      </c>
      <c r="R19" s="168">
        <v>10</v>
      </c>
      <c r="S19" s="169">
        <v>10</v>
      </c>
      <c r="T19" s="169">
        <f>AVERAGE(O19:S19)</f>
        <v>8.3204324324324315</v>
      </c>
      <c r="U19" s="135">
        <v>4.2860810810810808</v>
      </c>
      <c r="V19" s="142">
        <f>(I19+N19*7+T19+U19)/10</f>
        <v>7.5307601152264683</v>
      </c>
      <c r="W19" s="143">
        <v>3</v>
      </c>
      <c r="X19" s="144"/>
    </row>
    <row r="20" spans="1:24" x14ac:dyDescent="0.2">
      <c r="A20" s="165">
        <v>4</v>
      </c>
      <c r="B20" s="132" t="s">
        <v>32</v>
      </c>
      <c r="C20" s="133" t="s">
        <v>37</v>
      </c>
      <c r="D20" s="134">
        <v>42</v>
      </c>
      <c r="E20" s="134">
        <v>41.595329670329669</v>
      </c>
      <c r="F20" s="135">
        <v>41.937619047619052</v>
      </c>
      <c r="G20" s="135">
        <v>41.969714285714289</v>
      </c>
      <c r="H20" s="171">
        <v>42</v>
      </c>
      <c r="I20" s="137">
        <f>AVERAGE(D20:H20)</f>
        <v>41.900532600732603</v>
      </c>
      <c r="J20" s="138">
        <v>1</v>
      </c>
      <c r="K20" s="138">
        <v>13</v>
      </c>
      <c r="L20" s="138">
        <v>13</v>
      </c>
      <c r="M20" s="138">
        <v>3</v>
      </c>
      <c r="N20" s="167">
        <f>(J20*10+K20*8+L20*5+M20*3)/SUM(I20:M20)</f>
        <v>2.6147233295749528</v>
      </c>
      <c r="O20" s="140">
        <v>5.7130000000000001</v>
      </c>
      <c r="P20" s="141">
        <v>7.6500000000000012</v>
      </c>
      <c r="Q20" s="135">
        <v>8.25</v>
      </c>
      <c r="R20" s="168">
        <v>10</v>
      </c>
      <c r="S20" s="169">
        <v>9.875</v>
      </c>
      <c r="T20" s="169">
        <f>AVERAGE(O20:S20)</f>
        <v>8.2975999999999992</v>
      </c>
      <c r="U20" s="135">
        <v>6.3833333333333329</v>
      </c>
      <c r="V20" s="142">
        <f>(I20+N20*7+T20+U20)/10</f>
        <v>7.48845292410906</v>
      </c>
      <c r="W20" s="143">
        <v>4</v>
      </c>
      <c r="X20" s="144"/>
    </row>
    <row r="21" spans="1:24" x14ac:dyDescent="0.2">
      <c r="A21" s="165">
        <v>5</v>
      </c>
      <c r="B21" s="132" t="s">
        <v>89</v>
      </c>
      <c r="C21" s="133" t="s">
        <v>23</v>
      </c>
      <c r="D21" s="145">
        <v>41.971428571428575</v>
      </c>
      <c r="E21" s="146">
        <v>41.601509803921566</v>
      </c>
      <c r="F21" s="135">
        <v>41.938724080267562</v>
      </c>
      <c r="G21" s="149">
        <v>41.805533222399788</v>
      </c>
      <c r="H21" s="171">
        <v>42.5</v>
      </c>
      <c r="I21" s="137">
        <f>AVERAGE(D21:H21)</f>
        <v>41.963439135603494</v>
      </c>
      <c r="J21" s="138">
        <v>7</v>
      </c>
      <c r="K21" s="138">
        <v>6</v>
      </c>
      <c r="L21" s="138">
        <v>12</v>
      </c>
      <c r="M21" s="138">
        <v>8</v>
      </c>
      <c r="N21" s="167">
        <f>(J21*10+K21*8+L21*5+M21*3)/SUM(I21:M21)</f>
        <v>2.6946469149393808</v>
      </c>
      <c r="O21" s="140">
        <v>1.8718181818181816</v>
      </c>
      <c r="P21" s="141">
        <v>4.1727272727272728</v>
      </c>
      <c r="Q21" s="135">
        <v>7.75</v>
      </c>
      <c r="R21" s="168">
        <v>10</v>
      </c>
      <c r="S21" s="169">
        <v>9.6666666666666661</v>
      </c>
      <c r="T21" s="169">
        <f>AVERAGE(O21:S21)</f>
        <v>6.6922424242424245</v>
      </c>
      <c r="U21" s="135">
        <v>6.3489393939393937</v>
      </c>
      <c r="V21" s="142">
        <f>(I21+N21*7+T21+U21)/10</f>
        <v>7.386714935836098</v>
      </c>
      <c r="W21" s="143">
        <v>5</v>
      </c>
      <c r="X21" s="144"/>
    </row>
    <row r="22" spans="1:24" x14ac:dyDescent="0.2">
      <c r="A22" s="165">
        <v>6</v>
      </c>
      <c r="B22" s="132" t="s">
        <v>73</v>
      </c>
      <c r="C22" s="133" t="s">
        <v>27</v>
      </c>
      <c r="D22" s="145">
        <v>41.933333333333337</v>
      </c>
      <c r="E22" s="146">
        <v>41.856196581196578</v>
      </c>
      <c r="F22" s="148">
        <v>41.742307692307691</v>
      </c>
      <c r="G22" s="146">
        <v>42.099000000000004</v>
      </c>
      <c r="H22" s="171">
        <v>42</v>
      </c>
      <c r="I22" s="137">
        <f>AVERAGE(D22:H22)</f>
        <v>41.926167521367518</v>
      </c>
      <c r="J22" s="138">
        <v>2</v>
      </c>
      <c r="K22" s="138">
        <v>10</v>
      </c>
      <c r="L22" s="138">
        <v>11</v>
      </c>
      <c r="M22" s="138">
        <v>9</v>
      </c>
      <c r="N22" s="167">
        <f>(J22*10+K22*8+L22*5+M22*3)/SUM(I22:M22)</f>
        <v>2.4619158019708647</v>
      </c>
      <c r="O22" s="140">
        <v>2.2293750000000001</v>
      </c>
      <c r="P22" s="135">
        <v>4.0710937500000002</v>
      </c>
      <c r="Q22" s="135">
        <v>7.75</v>
      </c>
      <c r="R22" s="168">
        <v>10</v>
      </c>
      <c r="S22" s="169">
        <v>10</v>
      </c>
      <c r="T22" s="169">
        <f>AVERAGE(O22:S22)</f>
        <v>6.8100937500000001</v>
      </c>
      <c r="U22" s="135">
        <v>7.0876562500000002</v>
      </c>
      <c r="V22" s="142">
        <f>(I22+N22*7+T22+U22)/10</f>
        <v>7.3057328135163555</v>
      </c>
      <c r="W22" s="143">
        <v>6</v>
      </c>
      <c r="X22" s="144"/>
    </row>
    <row r="23" spans="1:24" x14ac:dyDescent="0.2">
      <c r="A23" s="165">
        <v>7</v>
      </c>
      <c r="B23" s="132" t="s">
        <v>50</v>
      </c>
      <c r="C23" s="133" t="s">
        <v>21</v>
      </c>
      <c r="D23" s="145">
        <v>41.843589743589746</v>
      </c>
      <c r="E23" s="146">
        <v>41.423976608187132</v>
      </c>
      <c r="F23" s="135">
        <v>42</v>
      </c>
      <c r="G23" s="149">
        <v>41.961920323685028</v>
      </c>
      <c r="H23" s="171">
        <v>41.942857142857143</v>
      </c>
      <c r="I23" s="137">
        <f>AVERAGE(D23:H23)</f>
        <v>41.834468763663814</v>
      </c>
      <c r="J23" s="138">
        <v>4</v>
      </c>
      <c r="K23" s="138">
        <v>5</v>
      </c>
      <c r="L23" s="138">
        <v>25</v>
      </c>
      <c r="M23" s="138">
        <v>2</v>
      </c>
      <c r="N23" s="167">
        <f>(J23*10+K23*8+L23*5+M23*3)/SUM(I23:M23)</f>
        <v>2.7108812246240075</v>
      </c>
      <c r="O23" s="140">
        <v>2.0058333333333334</v>
      </c>
      <c r="P23" s="141">
        <v>5.6625000000000005</v>
      </c>
      <c r="Q23" s="135">
        <v>8.5</v>
      </c>
      <c r="R23" s="168">
        <v>10</v>
      </c>
      <c r="S23" s="169">
        <v>10</v>
      </c>
      <c r="T23" s="169">
        <f>AVERAGE(O23:S23)</f>
        <v>7.2336666666666671</v>
      </c>
      <c r="U23" s="135">
        <v>4.7834722222222217</v>
      </c>
      <c r="V23" s="142">
        <f>(I23+N23*7+T23+U23)/10</f>
        <v>7.2827776224920751</v>
      </c>
      <c r="W23" s="143">
        <v>7</v>
      </c>
      <c r="X23" s="144"/>
    </row>
    <row r="24" spans="1:24" x14ac:dyDescent="0.2">
      <c r="A24" s="165">
        <v>8</v>
      </c>
      <c r="B24" s="132" t="s">
        <v>44</v>
      </c>
      <c r="C24" s="133" t="s">
        <v>70</v>
      </c>
      <c r="D24" s="134">
        <v>41.924999999999997</v>
      </c>
      <c r="E24" s="134">
        <v>41.437857142857141</v>
      </c>
      <c r="F24" s="135">
        <v>42.00802808302808</v>
      </c>
      <c r="G24" s="135">
        <v>41.866351432578639</v>
      </c>
      <c r="H24" s="171">
        <v>41.451515151515153</v>
      </c>
      <c r="I24" s="137">
        <f>AVERAGE(D24:H24)</f>
        <v>41.737750361995801</v>
      </c>
      <c r="J24" s="138">
        <v>2</v>
      </c>
      <c r="K24" s="138">
        <v>11</v>
      </c>
      <c r="L24" s="138">
        <v>14</v>
      </c>
      <c r="M24" s="138">
        <v>9</v>
      </c>
      <c r="N24" s="167">
        <f>(J24*10+K24*8+L24*5+M24*3)/SUM(I24:M24)</f>
        <v>2.6370714234125789</v>
      </c>
      <c r="O24" s="140">
        <v>3.7941666666666665</v>
      </c>
      <c r="P24" s="141">
        <v>5.6512500000000001</v>
      </c>
      <c r="Q24" s="135">
        <v>8.5</v>
      </c>
      <c r="R24" s="168">
        <v>10</v>
      </c>
      <c r="S24" s="169">
        <v>9.75</v>
      </c>
      <c r="T24" s="169">
        <f>AVERAGE(O24:S24)</f>
        <v>7.5390833333333331</v>
      </c>
      <c r="U24" s="135">
        <v>5.0041666666666664</v>
      </c>
      <c r="V24" s="142">
        <f>(I24+N24*7+T24+U24)/10</f>
        <v>7.2740500325883861</v>
      </c>
      <c r="W24" s="143">
        <v>8</v>
      </c>
      <c r="X24" s="144"/>
    </row>
    <row r="25" spans="1:24" x14ac:dyDescent="0.2">
      <c r="A25" s="165">
        <v>9</v>
      </c>
      <c r="B25" s="132" t="s">
        <v>60</v>
      </c>
      <c r="C25" s="133" t="s">
        <v>29</v>
      </c>
      <c r="D25" s="145">
        <v>41.706666666666663</v>
      </c>
      <c r="E25" s="146">
        <v>41.58</v>
      </c>
      <c r="F25" s="148">
        <v>41.678827838827843</v>
      </c>
      <c r="G25" s="146">
        <v>41.815952380952382</v>
      </c>
      <c r="H25" s="171">
        <v>42</v>
      </c>
      <c r="I25" s="137">
        <f>AVERAGE(D25:H25)</f>
        <v>41.756289377289377</v>
      </c>
      <c r="J25" s="138">
        <v>5</v>
      </c>
      <c r="K25" s="138">
        <v>6</v>
      </c>
      <c r="L25" s="138">
        <v>14</v>
      </c>
      <c r="M25" s="138">
        <v>9</v>
      </c>
      <c r="N25" s="167">
        <f>(J25*10+K25*8+L25*5+M25*3)/SUM(I25:M25)</f>
        <v>2.5740437078278826</v>
      </c>
      <c r="O25" s="140">
        <v>2.1874285714285713</v>
      </c>
      <c r="P25" s="135">
        <v>5.4</v>
      </c>
      <c r="Q25" s="135">
        <v>8.75</v>
      </c>
      <c r="R25" s="168">
        <v>10</v>
      </c>
      <c r="S25" s="169">
        <v>10</v>
      </c>
      <c r="T25" s="169">
        <f>AVERAGE(O25:S25)</f>
        <v>7.2674857142857148</v>
      </c>
      <c r="U25" s="135">
        <v>5.2685714285714287</v>
      </c>
      <c r="V25" s="142">
        <f>(I25+N25*7+T25+U25)/10</f>
        <v>7.2310652474941701</v>
      </c>
      <c r="W25" s="143">
        <v>9</v>
      </c>
      <c r="X25" s="144"/>
    </row>
    <row r="26" spans="1:24" x14ac:dyDescent="0.2">
      <c r="A26" s="165">
        <v>10</v>
      </c>
      <c r="B26" s="132" t="s">
        <v>24</v>
      </c>
      <c r="C26" s="133" t="s">
        <v>25</v>
      </c>
      <c r="D26" s="145">
        <v>41.969230769230769</v>
      </c>
      <c r="E26" s="146">
        <v>41.306555555555555</v>
      </c>
      <c r="F26" s="135">
        <v>41.829571428571427</v>
      </c>
      <c r="G26" s="149">
        <v>41.729807692307695</v>
      </c>
      <c r="H26" s="171">
        <v>42</v>
      </c>
      <c r="I26" s="137">
        <f>AVERAGE(D26:H26)</f>
        <v>41.767033089133086</v>
      </c>
      <c r="J26" s="138">
        <v>1</v>
      </c>
      <c r="K26" s="138">
        <v>10</v>
      </c>
      <c r="L26" s="138">
        <v>20</v>
      </c>
      <c r="M26" s="138">
        <v>4</v>
      </c>
      <c r="N26" s="167">
        <f>(J26*10+K26*8+L26*5+M26*3)/SUM(I26:M26)</f>
        <v>2.6313378526099962</v>
      </c>
      <c r="O26" s="140">
        <v>1.4983333333333335</v>
      </c>
      <c r="P26" s="141">
        <v>4.3875000000000002</v>
      </c>
      <c r="Q26" s="135">
        <v>8.65</v>
      </c>
      <c r="R26" s="168">
        <v>10</v>
      </c>
      <c r="S26" s="169">
        <v>10</v>
      </c>
      <c r="T26" s="169">
        <f>AVERAGE(O26:S26)</f>
        <v>6.9071666666666669</v>
      </c>
      <c r="U26" s="135">
        <v>4.3736111111111109</v>
      </c>
      <c r="V26" s="142">
        <f>(I26+N26*7+T26+U26)/10</f>
        <v>7.1467175835180843</v>
      </c>
      <c r="W26" s="143">
        <v>10</v>
      </c>
      <c r="X26" s="144"/>
    </row>
    <row r="27" spans="1:24" x14ac:dyDescent="0.2">
      <c r="A27" s="165">
        <v>11</v>
      </c>
      <c r="B27" s="132" t="s">
        <v>56</v>
      </c>
      <c r="C27" s="133" t="s">
        <v>55</v>
      </c>
      <c r="D27" s="134">
        <v>41.911111111111111</v>
      </c>
      <c r="E27" s="134">
        <v>41.629232804232807</v>
      </c>
      <c r="F27" s="135">
        <v>41.543370927318293</v>
      </c>
      <c r="G27" s="135">
        <v>41.819444444444443</v>
      </c>
      <c r="H27" s="136">
        <v>41.186721485411141</v>
      </c>
      <c r="I27" s="147">
        <f>AVERAGE(D27:H27)</f>
        <v>41.617976154503559</v>
      </c>
      <c r="J27" s="138">
        <v>0</v>
      </c>
      <c r="K27" s="138">
        <v>11</v>
      </c>
      <c r="L27" s="138">
        <v>16</v>
      </c>
      <c r="M27" s="138">
        <v>3</v>
      </c>
      <c r="N27" s="167">
        <f>(J27*10+K27*8+L27*5+M27*3)/SUM(I27:M27)</f>
        <v>2.4714465488127266</v>
      </c>
      <c r="O27" s="140">
        <v>2.2039999999999997</v>
      </c>
      <c r="P27" s="141">
        <v>5.8230000000000004</v>
      </c>
      <c r="Q27" s="135">
        <v>8.25</v>
      </c>
      <c r="R27" s="168">
        <v>9.8000000000000007</v>
      </c>
      <c r="S27" s="169">
        <v>10</v>
      </c>
      <c r="T27" s="169">
        <f>AVERAGE(O27:S27)</f>
        <v>7.2153999999999998</v>
      </c>
      <c r="U27" s="135">
        <v>5.2483333333333331</v>
      </c>
      <c r="V27" s="142">
        <f>(I27+N27*7+T27+U27)/10</f>
        <v>7.1381835329525982</v>
      </c>
      <c r="W27" s="143">
        <v>11</v>
      </c>
      <c r="X27" s="144"/>
    </row>
    <row r="28" spans="1:24" x14ac:dyDescent="0.2">
      <c r="A28" s="165">
        <v>12</v>
      </c>
      <c r="B28" s="132" t="s">
        <v>26</v>
      </c>
      <c r="C28" s="133" t="s">
        <v>74</v>
      </c>
      <c r="D28" s="134">
        <v>42</v>
      </c>
      <c r="E28" s="134">
        <v>41.969029374201789</v>
      </c>
      <c r="F28" s="135">
        <v>41.962962962962962</v>
      </c>
      <c r="G28" s="135">
        <v>41.993333333333332</v>
      </c>
      <c r="H28" s="171">
        <v>41.5</v>
      </c>
      <c r="I28" s="137">
        <f>AVERAGE(D28:H28)</f>
        <v>41.885065134099619</v>
      </c>
      <c r="J28" s="138">
        <v>1</v>
      </c>
      <c r="K28" s="138">
        <v>8</v>
      </c>
      <c r="L28" s="138">
        <v>17</v>
      </c>
      <c r="M28" s="138">
        <v>7</v>
      </c>
      <c r="N28" s="167">
        <f>(J28*10+K28*8+L28*5+M28*3)/SUM(I28:M28)</f>
        <v>2.4036835606361153</v>
      </c>
      <c r="O28" s="140">
        <v>4.2445454545454542</v>
      </c>
      <c r="P28" s="141">
        <v>3.7636363636363641</v>
      </c>
      <c r="Q28" s="135">
        <v>8.5</v>
      </c>
      <c r="R28" s="168">
        <v>10</v>
      </c>
      <c r="S28" s="169">
        <v>10</v>
      </c>
      <c r="T28" s="169">
        <f>AVERAGE(O28:S28)</f>
        <v>7.3016363636363639</v>
      </c>
      <c r="U28" s="135">
        <v>4.7712121212121215</v>
      </c>
      <c r="V28" s="142">
        <f>(I28+N28*7+T28+U28)/10</f>
        <v>7.0783698543400906</v>
      </c>
      <c r="W28" s="143">
        <v>12</v>
      </c>
      <c r="X28" s="144"/>
    </row>
    <row r="29" spans="1:24" x14ac:dyDescent="0.2">
      <c r="A29" s="165">
        <v>13</v>
      </c>
      <c r="B29" s="132" t="s">
        <v>52</v>
      </c>
      <c r="C29" s="133" t="s">
        <v>57</v>
      </c>
      <c r="D29" s="134">
        <v>41.852631578947367</v>
      </c>
      <c r="E29" s="134">
        <v>41.620688155922039</v>
      </c>
      <c r="F29" s="135">
        <v>41.733333333333334</v>
      </c>
      <c r="G29" s="135">
        <v>41.397119868637105</v>
      </c>
      <c r="H29" s="136">
        <v>41.002735108380271</v>
      </c>
      <c r="I29" s="147">
        <f>AVERAGE(D29:H29)</f>
        <v>41.521301609044023</v>
      </c>
      <c r="J29" s="138">
        <v>0</v>
      </c>
      <c r="K29" s="138">
        <v>5</v>
      </c>
      <c r="L29" s="138">
        <v>22</v>
      </c>
      <c r="M29" s="138">
        <v>5</v>
      </c>
      <c r="N29" s="167">
        <f>(J29*10+K29*8+L29*5+M29*3)/SUM(I29:M29)</f>
        <v>2.244247536277336</v>
      </c>
      <c r="O29" s="140">
        <v>1.6584375</v>
      </c>
      <c r="P29" s="141">
        <v>7.1423437500000011</v>
      </c>
      <c r="Q29" s="135">
        <v>8.5</v>
      </c>
      <c r="R29" s="168">
        <v>10</v>
      </c>
      <c r="S29" s="169">
        <v>10</v>
      </c>
      <c r="T29" s="169">
        <f>AVERAGE(O29:S29)</f>
        <v>7.4601562499999998</v>
      </c>
      <c r="U29" s="135">
        <v>5.9262499999999996</v>
      </c>
      <c r="V29" s="142">
        <f>(I29+N29*7+T29+U29)/10</f>
        <v>7.0617440612985378</v>
      </c>
      <c r="W29" s="143">
        <v>13</v>
      </c>
      <c r="X29" s="144"/>
    </row>
    <row r="30" spans="1:24" x14ac:dyDescent="0.2">
      <c r="A30" s="165">
        <v>14</v>
      </c>
      <c r="B30" s="132" t="s">
        <v>30</v>
      </c>
      <c r="C30" s="133" t="s">
        <v>43</v>
      </c>
      <c r="D30" s="134">
        <v>41.811494252873558</v>
      </c>
      <c r="E30" s="134">
        <v>41.037898550724634</v>
      </c>
      <c r="F30" s="135">
        <v>41.40700371618702</v>
      </c>
      <c r="G30" s="135">
        <v>41.778428628427719</v>
      </c>
      <c r="H30" s="136">
        <v>41.049247311827955</v>
      </c>
      <c r="I30" s="137">
        <f>AVERAGE(D30:H30)</f>
        <v>41.416814492008179</v>
      </c>
      <c r="J30" s="138">
        <v>1</v>
      </c>
      <c r="K30" s="138">
        <v>5</v>
      </c>
      <c r="L30" s="138">
        <v>20</v>
      </c>
      <c r="M30" s="138">
        <v>9</v>
      </c>
      <c r="N30" s="167">
        <f>(J30*10+K30*8+L30*5+M30*3)/SUM(I30:M30)</f>
        <v>2.3162441561668476</v>
      </c>
      <c r="O30" s="140">
        <v>1.74</v>
      </c>
      <c r="P30" s="141">
        <v>5.5776315789473694</v>
      </c>
      <c r="Q30" s="135">
        <v>9.25</v>
      </c>
      <c r="R30" s="168">
        <v>10</v>
      </c>
      <c r="S30" s="169">
        <v>10</v>
      </c>
      <c r="T30" s="169">
        <f>AVERAGE(O30:S30)</f>
        <v>7.3135263157894741</v>
      </c>
      <c r="U30" s="135">
        <v>4.3226315789473677</v>
      </c>
      <c r="V30" s="142">
        <f>(I30+N30*7+T30+U30)/10</f>
        <v>6.926668147991295</v>
      </c>
      <c r="W30" s="143">
        <v>14</v>
      </c>
      <c r="X30" s="144"/>
    </row>
    <row r="31" spans="1:24" x14ac:dyDescent="0.2">
      <c r="A31" s="165">
        <v>15</v>
      </c>
      <c r="B31" s="132" t="s">
        <v>58</v>
      </c>
      <c r="C31" s="133" t="s">
        <v>77</v>
      </c>
      <c r="D31" s="134">
        <v>42</v>
      </c>
      <c r="E31" s="134">
        <v>41.843103448275862</v>
      </c>
      <c r="F31" s="135">
        <v>41.360555468871901</v>
      </c>
      <c r="G31" s="135">
        <v>42.46306818181818</v>
      </c>
      <c r="H31" s="136">
        <v>40.751838153503897</v>
      </c>
      <c r="I31" s="147">
        <f>AVERAGE(D31:H31)</f>
        <v>41.683713050493964</v>
      </c>
      <c r="J31" s="138">
        <v>0</v>
      </c>
      <c r="K31" s="138">
        <v>6</v>
      </c>
      <c r="L31" s="138">
        <v>19</v>
      </c>
      <c r="M31" s="138">
        <v>6</v>
      </c>
      <c r="N31" s="167">
        <f>(J31*10+K31*8+L31*5+M31*3)/SUM(I31:M31)</f>
        <v>2.2150767103512172</v>
      </c>
      <c r="O31" s="140">
        <v>2.3854838709677417</v>
      </c>
      <c r="P31" s="141">
        <v>4.5725806451612909</v>
      </c>
      <c r="Q31" s="135">
        <v>8.75</v>
      </c>
      <c r="R31" s="168">
        <v>9.8000000000000007</v>
      </c>
      <c r="S31" s="169">
        <v>10</v>
      </c>
      <c r="T31" s="169">
        <f>AVERAGE(O31:S31)</f>
        <v>7.1016129032258064</v>
      </c>
      <c r="U31" s="135">
        <v>4.8593548387096774</v>
      </c>
      <c r="V31" s="142">
        <f>(I31+N31*7+T31+U31)/10</f>
        <v>6.9150217764887971</v>
      </c>
      <c r="W31" s="143">
        <v>15</v>
      </c>
      <c r="X31" s="144"/>
    </row>
    <row r="32" spans="1:24" x14ac:dyDescent="0.2">
      <c r="A32" s="165">
        <v>16</v>
      </c>
      <c r="B32" s="132" t="s">
        <v>71</v>
      </c>
      <c r="C32" s="133" t="s">
        <v>72</v>
      </c>
      <c r="D32" s="134">
        <v>41.957894736842107</v>
      </c>
      <c r="E32" s="134">
        <v>41.822666666666663</v>
      </c>
      <c r="F32" s="135">
        <v>41.542296996662955</v>
      </c>
      <c r="G32" s="135">
        <v>41.633538587848932</v>
      </c>
      <c r="H32" s="136">
        <v>41.102660098522172</v>
      </c>
      <c r="I32" s="147">
        <f>AVERAGE(D32:H32)</f>
        <v>41.611811417308566</v>
      </c>
      <c r="J32" s="138">
        <v>0</v>
      </c>
      <c r="K32" s="138">
        <v>4</v>
      </c>
      <c r="L32" s="138">
        <v>21</v>
      </c>
      <c r="M32" s="138">
        <v>6</v>
      </c>
      <c r="N32" s="167">
        <f>(J32*10+K32*8+L32*5+M32*3)/SUM(I32:M32)</f>
        <v>2.1346389378609065</v>
      </c>
      <c r="O32" s="140">
        <v>2.834516129032258</v>
      </c>
      <c r="P32" s="141">
        <v>5.5175806451612903</v>
      </c>
      <c r="Q32" s="135">
        <v>8</v>
      </c>
      <c r="R32" s="168">
        <v>10</v>
      </c>
      <c r="S32" s="169">
        <v>10</v>
      </c>
      <c r="T32" s="169">
        <f>AVERAGE(O32:S32)</f>
        <v>7.2704193548387099</v>
      </c>
      <c r="U32" s="135">
        <v>5.0790322580645162</v>
      </c>
      <c r="V32" s="142">
        <f>(I32+N32*7+T32+U32)/10</f>
        <v>6.8903735595238134</v>
      </c>
      <c r="W32" s="143">
        <v>16</v>
      </c>
      <c r="X32" s="144"/>
    </row>
    <row r="33" spans="1:24" x14ac:dyDescent="0.2">
      <c r="A33" s="165">
        <v>17</v>
      </c>
      <c r="B33" s="132" t="s">
        <v>54</v>
      </c>
      <c r="C33" s="133" t="s">
        <v>53</v>
      </c>
      <c r="D33" s="134">
        <v>41.915789473684214</v>
      </c>
      <c r="E33" s="134">
        <v>41.745991045991047</v>
      </c>
      <c r="F33" s="135">
        <v>41.169125159642398</v>
      </c>
      <c r="G33" s="135">
        <v>41.894406130268202</v>
      </c>
      <c r="H33" s="136">
        <v>41.41727853245095</v>
      </c>
      <c r="I33" s="147">
        <f>AVERAGE(D33:H33)</f>
        <v>41.628518068407359</v>
      </c>
      <c r="J33" s="138">
        <v>0</v>
      </c>
      <c r="K33" s="138">
        <v>1</v>
      </c>
      <c r="L33" s="138">
        <v>19</v>
      </c>
      <c r="M33" s="138">
        <v>10</v>
      </c>
      <c r="N33" s="167">
        <f>(J33*10+K33*8+L33*5+M33*3)/SUM(I33:M33)</f>
        <v>1.8568023405563279</v>
      </c>
      <c r="O33" s="140">
        <v>3.1320000000000001</v>
      </c>
      <c r="P33" s="141">
        <v>5.4450000000000003</v>
      </c>
      <c r="Q33" s="135">
        <v>9.25</v>
      </c>
      <c r="R33" s="168">
        <v>10</v>
      </c>
      <c r="S33" s="169">
        <v>10</v>
      </c>
      <c r="T33" s="169">
        <f>AVERAGE(O33:S33)</f>
        <v>7.5653999999999995</v>
      </c>
      <c r="U33" s="135">
        <v>6.0428333333333324</v>
      </c>
      <c r="V33" s="142">
        <f>(I33+N33*7+T33+U33)/10</f>
        <v>6.8234367785634991</v>
      </c>
      <c r="W33" s="143">
        <v>17</v>
      </c>
      <c r="X33" s="144"/>
    </row>
    <row r="34" spans="1:24" x14ac:dyDescent="0.2">
      <c r="A34" s="172">
        <v>18</v>
      </c>
      <c r="B34" s="173" t="s">
        <v>35</v>
      </c>
      <c r="C34" s="174" t="s">
        <v>47</v>
      </c>
      <c r="D34" s="193">
        <v>41.839285714285715</v>
      </c>
      <c r="E34" s="193">
        <v>41.149718196457329</v>
      </c>
      <c r="F34" s="184">
        <v>39.693940886699508</v>
      </c>
      <c r="G34" s="184">
        <v>41.112732095490713</v>
      </c>
      <c r="H34" s="194">
        <v>37.936334610472542</v>
      </c>
      <c r="I34" s="195">
        <f>AVERAGE(D34:H34)</f>
        <v>40.346402300681163</v>
      </c>
      <c r="J34" s="181">
        <v>0</v>
      </c>
      <c r="K34" s="181">
        <v>0</v>
      </c>
      <c r="L34" s="181">
        <v>7</v>
      </c>
      <c r="M34" s="181">
        <v>30</v>
      </c>
      <c r="N34" s="182">
        <f>(J34*10+K34*8+L34*5+M34*3)/SUM(I34:M34)</f>
        <v>1.6161061960460334</v>
      </c>
      <c r="O34" s="183">
        <v>0.48078947368421054</v>
      </c>
      <c r="P34" s="196">
        <v>2.4513157894736843</v>
      </c>
      <c r="Q34" s="184">
        <v>8</v>
      </c>
      <c r="R34" s="185">
        <v>9.5</v>
      </c>
      <c r="S34" s="186">
        <v>9.875</v>
      </c>
      <c r="T34" s="186">
        <f>AVERAGE(O34:S34)</f>
        <v>6.0614210526315784</v>
      </c>
      <c r="U34" s="184">
        <v>4.5723684210526319</v>
      </c>
      <c r="V34" s="153">
        <f>(I34+N34*7+T34+U34)/10</f>
        <v>6.2292935146687602</v>
      </c>
      <c r="W34" s="154">
        <v>18</v>
      </c>
      <c r="X34" s="155"/>
    </row>
    <row r="36" spans="1:24" ht="15" x14ac:dyDescent="0.2">
      <c r="A36" s="100" t="s">
        <v>110</v>
      </c>
      <c r="B36" s="100"/>
      <c r="C36" s="100"/>
      <c r="D36" s="100"/>
      <c r="E36" s="100"/>
      <c r="F36" s="100"/>
      <c r="G36" s="18"/>
      <c r="H36" s="18"/>
      <c r="I36" s="38"/>
      <c r="J36" s="116"/>
      <c r="K36" s="116"/>
      <c r="L36" s="117"/>
      <c r="M36" s="117"/>
      <c r="N36" s="72"/>
      <c r="O36" s="18"/>
      <c r="P36" s="18"/>
      <c r="Q36" s="101" t="s">
        <v>62</v>
      </c>
      <c r="R36" s="101"/>
      <c r="S36" s="101"/>
      <c r="T36" s="101"/>
      <c r="U36" s="101"/>
    </row>
    <row r="37" spans="1:24" ht="15" x14ac:dyDescent="0.2">
      <c r="A37" s="102" t="s">
        <v>109</v>
      </c>
      <c r="B37" s="102"/>
      <c r="C37" s="102"/>
      <c r="D37" s="102"/>
      <c r="E37" s="102"/>
      <c r="F37" s="102"/>
      <c r="G37" s="18"/>
      <c r="H37" s="18"/>
      <c r="I37" s="39"/>
      <c r="J37" s="116"/>
      <c r="K37" s="116"/>
      <c r="L37" s="117"/>
      <c r="M37" s="117"/>
      <c r="N37" s="72"/>
      <c r="O37" s="18"/>
      <c r="P37" s="18"/>
      <c r="Q37" s="103" t="s">
        <v>63</v>
      </c>
      <c r="R37" s="103"/>
      <c r="S37" s="103"/>
      <c r="T37" s="103"/>
      <c r="U37" s="103"/>
    </row>
    <row r="38" spans="1:24" ht="18.75" x14ac:dyDescent="0.3">
      <c r="A38" s="102"/>
      <c r="B38" s="102"/>
      <c r="C38" s="102"/>
      <c r="D38" s="102"/>
      <c r="E38" s="102"/>
      <c r="F38" s="102"/>
      <c r="G38" s="157" t="s">
        <v>113</v>
      </c>
      <c r="H38" s="158"/>
      <c r="I38" s="158"/>
      <c r="J38" s="158"/>
      <c r="K38" s="158"/>
      <c r="L38" s="158"/>
      <c r="M38" s="158"/>
      <c r="N38" s="158"/>
      <c r="O38" s="159"/>
      <c r="P38" s="18"/>
      <c r="Q38" s="20"/>
      <c r="R38" s="43"/>
      <c r="S38" s="23"/>
      <c r="T38" s="23"/>
      <c r="U38" s="24"/>
    </row>
    <row r="39" spans="1:24" ht="15" x14ac:dyDescent="0.2">
      <c r="A39" s="18"/>
      <c r="B39" s="19"/>
      <c r="C39" s="72"/>
      <c r="D39" s="18"/>
      <c r="E39" s="18"/>
      <c r="F39" s="18"/>
      <c r="G39" s="160"/>
      <c r="H39" s="156"/>
      <c r="I39" s="156"/>
      <c r="J39" s="156"/>
      <c r="K39" s="156"/>
      <c r="L39" s="156"/>
      <c r="M39" s="156"/>
      <c r="N39" s="156"/>
      <c r="O39" s="161"/>
      <c r="P39" s="18"/>
      <c r="Q39" s="20"/>
      <c r="R39" s="43"/>
      <c r="S39" s="26"/>
      <c r="T39" s="26"/>
      <c r="U39" s="27"/>
    </row>
    <row r="40" spans="1:24" ht="15" x14ac:dyDescent="0.2">
      <c r="A40" s="102" t="s">
        <v>111</v>
      </c>
      <c r="B40" s="102"/>
      <c r="C40" s="102"/>
      <c r="D40" s="102"/>
      <c r="E40" s="102"/>
      <c r="F40" s="102"/>
      <c r="G40" s="160"/>
      <c r="H40" s="156"/>
      <c r="I40" s="156"/>
      <c r="J40" s="156"/>
      <c r="K40" s="156"/>
      <c r="L40" s="156"/>
      <c r="M40" s="156"/>
      <c r="N40" s="156"/>
      <c r="O40" s="161"/>
      <c r="P40" s="18"/>
      <c r="Q40" s="103" t="s">
        <v>64</v>
      </c>
      <c r="R40" s="103"/>
      <c r="S40" s="103"/>
      <c r="T40" s="103"/>
      <c r="U40" s="103"/>
    </row>
    <row r="41" spans="1:24" ht="15" x14ac:dyDescent="0.2">
      <c r="A41" s="72"/>
      <c r="B41" s="72"/>
      <c r="C41" s="72"/>
      <c r="D41" s="72"/>
      <c r="E41" s="72"/>
      <c r="F41" s="72"/>
      <c r="G41" s="162"/>
      <c r="H41" s="163"/>
      <c r="I41" s="163"/>
      <c r="J41" s="163"/>
      <c r="K41" s="163"/>
      <c r="L41" s="163"/>
      <c r="M41" s="163"/>
      <c r="N41" s="163"/>
      <c r="O41" s="164"/>
      <c r="P41" s="18"/>
      <c r="Q41" s="73"/>
      <c r="R41" s="73"/>
      <c r="S41" s="73"/>
      <c r="T41" s="73"/>
      <c r="U41" s="73"/>
    </row>
  </sheetData>
  <mergeCells count="31">
    <mergeCell ref="X8:X9"/>
    <mergeCell ref="A36:F36"/>
    <mergeCell ref="Q36:U36"/>
    <mergeCell ref="A37:F37"/>
    <mergeCell ref="Q37:U37"/>
    <mergeCell ref="A38:F38"/>
    <mergeCell ref="G38:O41"/>
    <mergeCell ref="A40:F40"/>
    <mergeCell ref="Q40:U40"/>
    <mergeCell ref="N8:N9"/>
    <mergeCell ref="O8:S8"/>
    <mergeCell ref="T8:T9"/>
    <mergeCell ref="U8:U9"/>
    <mergeCell ref="V8:V9"/>
    <mergeCell ref="W8:W9"/>
    <mergeCell ref="A4:X4"/>
    <mergeCell ref="A5:X5"/>
    <mergeCell ref="A6:X6"/>
    <mergeCell ref="A7:G7"/>
    <mergeCell ref="A8:A9"/>
    <mergeCell ref="B8:B9"/>
    <mergeCell ref="C8:C9"/>
    <mergeCell ref="D8:H8"/>
    <mergeCell ref="I8:I9"/>
    <mergeCell ref="J8:M8"/>
    <mergeCell ref="A1:F1"/>
    <mergeCell ref="G1:X1"/>
    <mergeCell ref="A2:F2"/>
    <mergeCell ref="G2:X2"/>
    <mergeCell ref="A3:F3"/>
    <mergeCell ref="P3:X3"/>
  </mergeCells>
  <pageMargins left="0.34" right="0.16" top="0.32" bottom="0.3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Lớp MHTHM</vt:lpstr>
      <vt:lpstr>Lớp Đại trà</vt:lpstr>
      <vt:lpstr>Lớp chọn</vt:lpstr>
      <vt:lpstr>ĐTB Các hoạt động khác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 Gamer</dc:creator>
  <cp:lastModifiedBy>Windows 10 Gamer</cp:lastModifiedBy>
  <cp:lastPrinted>2016-12-27T06:58:10Z</cp:lastPrinted>
  <dcterms:created xsi:type="dcterms:W3CDTF">2016-12-22T09:14:09Z</dcterms:created>
  <dcterms:modified xsi:type="dcterms:W3CDTF">2016-12-27T06:58:47Z</dcterms:modified>
</cp:coreProperties>
</file>